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RIPSI\skipsi\"/>
    </mc:Choice>
  </mc:AlternateContent>
  <xr:revisionPtr revIDLastSave="0" documentId="13_ncr:1_{8892C69F-B3C4-4558-9347-32F1AEC0E4EC}" xr6:coauthVersionLast="45" xr6:coauthVersionMax="45" xr10:uidLastSave="{00000000-0000-0000-0000-000000000000}"/>
  <bookViews>
    <workbookView xWindow="-120" yWindow="-120" windowWidth="20730" windowHeight="11760" firstSheet="3" activeTab="4" xr2:uid="{3791C05A-A72F-492C-99AC-D375855D1974}"/>
  </bookViews>
  <sheets>
    <sheet name="Sheet1" sheetId="2" r:id="rId1"/>
    <sheet name="Sheet2" sheetId="6" r:id="rId2"/>
    <sheet name="Brightness" sheetId="3" r:id="rId3"/>
    <sheet name="Rotation" sheetId="4" r:id="rId4"/>
    <sheet name="Blur" sheetId="5" r:id="rId5"/>
    <sheet name="Sheet4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8" l="1"/>
  <c r="B14" i="8"/>
  <c r="C11" i="8" l="1"/>
  <c r="B11" i="8"/>
  <c r="B6" i="8"/>
  <c r="C6" i="8"/>
  <c r="T81" i="3"/>
  <c r="Q81" i="3"/>
  <c r="L27" i="5"/>
  <c r="L26" i="5"/>
  <c r="K27" i="5"/>
  <c r="K26" i="5"/>
  <c r="C83" i="4"/>
  <c r="B84" i="4"/>
  <c r="C84" i="4" s="1"/>
  <c r="B83" i="4"/>
  <c r="A84" i="4"/>
  <c r="A83" i="4"/>
  <c r="A80" i="4"/>
  <c r="C80" i="4" s="1"/>
  <c r="B80" i="4"/>
  <c r="A81" i="4"/>
  <c r="C81" i="4" s="1"/>
  <c r="B81" i="4"/>
  <c r="U84" i="3"/>
  <c r="T84" i="3"/>
  <c r="S84" i="3"/>
  <c r="R84" i="3"/>
  <c r="Q84" i="3"/>
  <c r="T83" i="3"/>
  <c r="S83" i="3"/>
  <c r="R83" i="3"/>
  <c r="Q83" i="3"/>
  <c r="U83" i="3" s="1"/>
  <c r="S81" i="3"/>
  <c r="R81" i="3"/>
  <c r="T80" i="3"/>
  <c r="S80" i="3"/>
  <c r="R80" i="3"/>
  <c r="Q80" i="3"/>
  <c r="U80" i="3" s="1"/>
  <c r="O45" i="4"/>
  <c r="N45" i="4"/>
  <c r="K45" i="4"/>
  <c r="J45" i="4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K78" i="3"/>
  <c r="J78" i="3"/>
  <c r="I78" i="3"/>
  <c r="L78" i="3" s="1"/>
  <c r="H78" i="3"/>
  <c r="K77" i="3"/>
  <c r="J77" i="3"/>
  <c r="I77" i="3"/>
  <c r="H77" i="3"/>
  <c r="E78" i="3"/>
  <c r="D78" i="3"/>
  <c r="C78" i="3"/>
  <c r="B78" i="3"/>
  <c r="E77" i="3"/>
  <c r="D77" i="3"/>
  <c r="C77" i="3"/>
  <c r="B77" i="3"/>
  <c r="F77" i="3" s="1"/>
  <c r="J28" i="6"/>
  <c r="J27" i="6"/>
  <c r="J25" i="6"/>
  <c r="J24" i="6"/>
  <c r="P25" i="2"/>
  <c r="P24" i="2"/>
  <c r="O24" i="2"/>
  <c r="O25" i="2"/>
  <c r="F31" i="5"/>
  <c r="F30" i="5"/>
  <c r="F29" i="5"/>
  <c r="D30" i="5"/>
  <c r="D29" i="5"/>
  <c r="D31" i="5" s="1"/>
  <c r="M26" i="4"/>
  <c r="J26" i="4"/>
  <c r="G26" i="4"/>
  <c r="D26" i="4"/>
  <c r="M15" i="4"/>
  <c r="J15" i="4"/>
  <c r="G15" i="4"/>
  <c r="D15" i="4"/>
  <c r="N34" i="6"/>
  <c r="E23" i="2"/>
  <c r="L34" i="6"/>
  <c r="M34" i="6"/>
  <c r="O34" i="6"/>
  <c r="P34" i="6"/>
  <c r="Q34" i="6"/>
  <c r="R34" i="6"/>
  <c r="K34" i="6"/>
  <c r="P15" i="3"/>
  <c r="D26" i="3"/>
  <c r="G26" i="3"/>
  <c r="J26" i="3"/>
  <c r="M26" i="3"/>
  <c r="P26" i="3"/>
  <c r="S26" i="3"/>
  <c r="V26" i="3"/>
  <c r="Y26" i="3"/>
  <c r="Y15" i="3"/>
  <c r="V15" i="3"/>
  <c r="S15" i="3"/>
  <c r="R7" i="3"/>
  <c r="M15" i="3"/>
  <c r="J15" i="3"/>
  <c r="G15" i="3"/>
  <c r="D15" i="3"/>
  <c r="I14" i="2"/>
  <c r="F78" i="3" l="1"/>
  <c r="C29" i="5"/>
  <c r="L77" i="3"/>
  <c r="U81" i="3"/>
  <c r="D34" i="3"/>
  <c r="I34" i="3"/>
  <c r="K34" i="3"/>
  <c r="D32" i="3"/>
  <c r="K33" i="3"/>
  <c r="D35" i="3"/>
  <c r="I33" i="3"/>
  <c r="I35" i="3" s="1"/>
  <c r="D33" i="3"/>
  <c r="F32" i="4"/>
  <c r="D32" i="4"/>
  <c r="F31" i="4"/>
  <c r="F33" i="4" s="1"/>
  <c r="D31" i="4"/>
  <c r="X6" i="3"/>
  <c r="X7" i="3"/>
  <c r="X8" i="3"/>
  <c r="X9" i="3"/>
  <c r="X10" i="3"/>
  <c r="X11" i="3"/>
  <c r="X12" i="3"/>
  <c r="X13" i="3"/>
  <c r="X14" i="3"/>
  <c r="X16" i="3"/>
  <c r="X17" i="3"/>
  <c r="X18" i="3"/>
  <c r="X19" i="3"/>
  <c r="X20" i="3"/>
  <c r="X21" i="3"/>
  <c r="X22" i="3"/>
  <c r="X23" i="3"/>
  <c r="X24" i="3"/>
  <c r="X25" i="3"/>
  <c r="X5" i="3"/>
  <c r="U6" i="3"/>
  <c r="U7" i="3"/>
  <c r="U8" i="3"/>
  <c r="U9" i="3"/>
  <c r="U10" i="3"/>
  <c r="U11" i="3"/>
  <c r="U12" i="3"/>
  <c r="U13" i="3"/>
  <c r="U14" i="3"/>
  <c r="U16" i="3"/>
  <c r="U17" i="3"/>
  <c r="U18" i="3"/>
  <c r="U19" i="3"/>
  <c r="U20" i="3"/>
  <c r="U21" i="3"/>
  <c r="U22" i="3"/>
  <c r="U23" i="3"/>
  <c r="U24" i="3"/>
  <c r="U25" i="3"/>
  <c r="U5" i="3"/>
  <c r="R6" i="3"/>
  <c r="R8" i="3"/>
  <c r="R9" i="3"/>
  <c r="R10" i="3"/>
  <c r="R11" i="3"/>
  <c r="R12" i="3"/>
  <c r="R13" i="3"/>
  <c r="R14" i="3"/>
  <c r="R16" i="3"/>
  <c r="R17" i="3"/>
  <c r="R18" i="3"/>
  <c r="R19" i="3"/>
  <c r="R20" i="3"/>
  <c r="R21" i="3"/>
  <c r="R22" i="3"/>
  <c r="R23" i="3"/>
  <c r="R24" i="3"/>
  <c r="R25" i="3"/>
  <c r="R5" i="3"/>
  <c r="O6" i="3"/>
  <c r="O7" i="3"/>
  <c r="O8" i="3"/>
  <c r="O9" i="3"/>
  <c r="O10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5" i="3"/>
  <c r="O5" i="3"/>
  <c r="L6" i="3"/>
  <c r="L7" i="3"/>
  <c r="L8" i="3"/>
  <c r="L9" i="3"/>
  <c r="L10" i="3"/>
  <c r="L11" i="3"/>
  <c r="L12" i="3"/>
  <c r="L13" i="3"/>
  <c r="L14" i="3"/>
  <c r="L16" i="3"/>
  <c r="L17" i="3"/>
  <c r="L18" i="3"/>
  <c r="L19" i="3"/>
  <c r="L20" i="3"/>
  <c r="L21" i="3"/>
  <c r="L22" i="3"/>
  <c r="L23" i="3"/>
  <c r="L24" i="3"/>
  <c r="L25" i="3"/>
  <c r="L5" i="3"/>
  <c r="I25" i="3"/>
  <c r="I6" i="3"/>
  <c r="I7" i="3"/>
  <c r="I8" i="3"/>
  <c r="I9" i="3"/>
  <c r="I10" i="3"/>
  <c r="I11" i="3"/>
  <c r="I12" i="3"/>
  <c r="I13" i="3"/>
  <c r="I14" i="3"/>
  <c r="I16" i="3"/>
  <c r="I17" i="3"/>
  <c r="I18" i="3"/>
  <c r="I19" i="3"/>
  <c r="I20" i="3"/>
  <c r="I21" i="3"/>
  <c r="I22" i="3"/>
  <c r="I23" i="3"/>
  <c r="I24" i="3"/>
  <c r="I5" i="3"/>
  <c r="F6" i="3"/>
  <c r="F7" i="3"/>
  <c r="F8" i="3"/>
  <c r="F9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5" i="3"/>
  <c r="C6" i="3"/>
  <c r="C7" i="3"/>
  <c r="C8" i="3"/>
  <c r="C9" i="3"/>
  <c r="C10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5" i="3"/>
  <c r="L6" i="4"/>
  <c r="L7" i="4"/>
  <c r="L8" i="4"/>
  <c r="L9" i="4"/>
  <c r="L10" i="4"/>
  <c r="L11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5" i="4"/>
  <c r="I6" i="4"/>
  <c r="I7" i="4"/>
  <c r="I8" i="4"/>
  <c r="I9" i="4"/>
  <c r="I10" i="4"/>
  <c r="I11" i="4"/>
  <c r="I12" i="4"/>
  <c r="I13" i="4"/>
  <c r="I14" i="4"/>
  <c r="I16" i="4"/>
  <c r="I17" i="4"/>
  <c r="I18" i="4"/>
  <c r="I19" i="4"/>
  <c r="I20" i="4"/>
  <c r="I21" i="4"/>
  <c r="I22" i="4"/>
  <c r="I23" i="4"/>
  <c r="I24" i="4"/>
  <c r="I25" i="4"/>
  <c r="I5" i="4"/>
  <c r="F6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5" i="4"/>
  <c r="C6" i="4"/>
  <c r="C7" i="4"/>
  <c r="C8" i="4"/>
  <c r="C9" i="4"/>
  <c r="C10" i="4"/>
  <c r="C11" i="4"/>
  <c r="C12" i="4"/>
  <c r="C13" i="4"/>
  <c r="C14" i="4"/>
  <c r="C16" i="4"/>
  <c r="C17" i="4"/>
  <c r="C18" i="4"/>
  <c r="C19" i="4"/>
  <c r="C20" i="4"/>
  <c r="C21" i="4"/>
  <c r="C22" i="4"/>
  <c r="C23" i="4"/>
  <c r="C24" i="4"/>
  <c r="C25" i="4"/>
  <c r="C5" i="4"/>
  <c r="G25" i="5"/>
  <c r="D2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5" i="5"/>
  <c r="C25" i="5"/>
  <c r="C30" i="5"/>
  <c r="C31" i="5" s="1"/>
  <c r="F25" i="5" l="1"/>
  <c r="E29" i="5"/>
  <c r="E31" i="5" s="1"/>
  <c r="E30" i="5"/>
  <c r="K35" i="3"/>
  <c r="F15" i="4"/>
  <c r="D33" i="4"/>
  <c r="F26" i="4"/>
  <c r="L26" i="4"/>
  <c r="I26" i="4"/>
  <c r="I15" i="4"/>
  <c r="C15" i="4"/>
  <c r="L15" i="4"/>
  <c r="C26" i="4"/>
  <c r="C26" i="3"/>
  <c r="X15" i="3"/>
  <c r="F15" i="3"/>
  <c r="L15" i="3"/>
  <c r="R15" i="3"/>
  <c r="X26" i="3"/>
  <c r="F26" i="3"/>
  <c r="I26" i="3"/>
  <c r="L26" i="3"/>
  <c r="R26" i="3"/>
  <c r="U26" i="3"/>
  <c r="O26" i="3"/>
  <c r="U15" i="3"/>
  <c r="C15" i="3"/>
  <c r="I15" i="3"/>
  <c r="O15" i="3"/>
  <c r="C23" i="2"/>
  <c r="J23" i="2"/>
  <c r="M23" i="2"/>
  <c r="L4" i="2"/>
  <c r="L5" i="2"/>
  <c r="L6" i="2"/>
  <c r="L7" i="2"/>
  <c r="L8" i="2"/>
  <c r="L23" i="2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3" i="2"/>
  <c r="I4" i="2"/>
  <c r="I5" i="2"/>
  <c r="I6" i="2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  <c r="I22" i="2"/>
  <c r="I3" i="2"/>
  <c r="E31" i="4" l="1"/>
  <c r="E32" i="4"/>
  <c r="E33" i="4" s="1"/>
  <c r="C32" i="4"/>
  <c r="C31" i="4"/>
  <c r="C33" i="4" s="1"/>
  <c r="H34" i="3"/>
  <c r="C34" i="3"/>
  <c r="J34" i="3"/>
  <c r="C35" i="3"/>
  <c r="C33" i="3"/>
  <c r="J33" i="3"/>
  <c r="H33" i="3"/>
  <c r="C32" i="3"/>
  <c r="I23" i="2"/>
  <c r="H35" i="3" l="1"/>
  <c r="J35" i="3"/>
</calcChain>
</file>

<file path=xl/sharedStrings.xml><?xml version="1.0" encoding="utf-8"?>
<sst xmlns="http://schemas.openxmlformats.org/spreadsheetml/2006/main" count="709" uniqueCount="51">
  <si>
    <t>Temp1</t>
  </si>
  <si>
    <t>Temp2</t>
  </si>
  <si>
    <t>Temp3</t>
  </si>
  <si>
    <t>Temp4</t>
  </si>
  <si>
    <t>Temp5</t>
  </si>
  <si>
    <t>Temp6</t>
  </si>
  <si>
    <t>Temp7</t>
  </si>
  <si>
    <t>Temp8</t>
  </si>
  <si>
    <t>Temp9</t>
  </si>
  <si>
    <t>Temp10</t>
  </si>
  <si>
    <t>Fitur Terdeteksi</t>
  </si>
  <si>
    <t>Waktu (s)</t>
  </si>
  <si>
    <t>img1</t>
  </si>
  <si>
    <t>img2</t>
  </si>
  <si>
    <t>img3</t>
  </si>
  <si>
    <t>img4</t>
  </si>
  <si>
    <t>img5</t>
  </si>
  <si>
    <t>img6</t>
  </si>
  <si>
    <t>img7</t>
  </si>
  <si>
    <t>img8</t>
  </si>
  <si>
    <t>img9</t>
  </si>
  <si>
    <t>img10</t>
  </si>
  <si>
    <t>FAST</t>
  </si>
  <si>
    <t>MSER</t>
  </si>
  <si>
    <t>Kecocokan (%)</t>
  </si>
  <si>
    <t>Fitur Cocok</t>
  </si>
  <si>
    <t>Waktu(s)</t>
  </si>
  <si>
    <t>Image</t>
  </si>
  <si>
    <t>Rata-rata</t>
  </si>
  <si>
    <t>Blur 1px</t>
  </si>
  <si>
    <r>
      <t>Rotasi 180</t>
    </r>
    <r>
      <rPr>
        <sz val="11"/>
        <color theme="1"/>
        <rFont val="Symbol"/>
        <family val="1"/>
        <charset val="2"/>
      </rPr>
      <t>°</t>
    </r>
  </si>
  <si>
    <t>Rotasi 90°</t>
  </si>
  <si>
    <t>Kecerahan +100</t>
  </si>
  <si>
    <t>Kecerahan +50</t>
  </si>
  <si>
    <t>Kecerahan -50</t>
  </si>
  <si>
    <t>Kecerahan -100</t>
  </si>
  <si>
    <t>Waktu (%)</t>
  </si>
  <si>
    <t>Gambar</t>
  </si>
  <si>
    <t>Rata-rata Fitur Terdeteksi</t>
  </si>
  <si>
    <t>Rata-rata Kecocokan Fitur (%)</t>
  </si>
  <si>
    <t>2D Template Markers</t>
  </si>
  <si>
    <t>Image Markers</t>
  </si>
  <si>
    <t>2D Template Marker</t>
  </si>
  <si>
    <t>Image Marker</t>
  </si>
  <si>
    <t>Algoritma</t>
  </si>
  <si>
    <t>Set</t>
  </si>
  <si>
    <t>Fitur Cocok(%)</t>
  </si>
  <si>
    <t>Temp+I35:I531</t>
  </si>
  <si>
    <t>TempI</t>
  </si>
  <si>
    <t>%</t>
  </si>
  <si>
    <t xml:space="preserve">Waktu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</si>
</sst>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0" fontId="0" fillId="0" borderId="1" xfId="1" applyNumberFormat="1" applyFont="1" applyBorder="1"/>
    <xf numFmtId="0" fontId="0" fillId="0" borderId="5" xfId="0" applyFill="1" applyBorder="1"/>
    <xf numFmtId="0" fontId="0" fillId="0" borderId="1" xfId="0" applyFill="1" applyBorder="1"/>
    <xf numFmtId="0" fontId="0" fillId="0" borderId="9" xfId="0" applyBorder="1"/>
    <xf numFmtId="10" fontId="0" fillId="0" borderId="0" xfId="0" applyNumberFormat="1"/>
    <xf numFmtId="10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1" xfId="0" applyNumberFormat="1" applyBorder="1"/>
    <xf numFmtId="0" fontId="0" fillId="0" borderId="0" xfId="0" applyBorder="1"/>
    <xf numFmtId="10" fontId="0" fillId="0" borderId="0" xfId="0" applyNumberFormat="1" applyBorder="1"/>
    <xf numFmtId="9" fontId="0" fillId="0" borderId="1" xfId="0" applyNumberFormat="1" applyBorder="1"/>
    <xf numFmtId="9" fontId="0" fillId="0" borderId="0" xfId="0" applyNumberFormat="1" applyBorder="1"/>
    <xf numFmtId="0" fontId="0" fillId="2" borderId="1" xfId="0" applyFill="1" applyBorder="1"/>
    <xf numFmtId="10" fontId="0" fillId="2" borderId="1" xfId="1" applyNumberFormat="1" applyFont="1" applyFill="1" applyBorder="1"/>
    <xf numFmtId="165" fontId="0" fillId="2" borderId="1" xfId="0" applyNumberFormat="1" applyFill="1" applyBorder="1"/>
    <xf numFmtId="0" fontId="0" fillId="2" borderId="0" xfId="0" applyFill="1"/>
    <xf numFmtId="10" fontId="0" fillId="2" borderId="1" xfId="0" applyNumberFormat="1" applyFill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/>
    <xf numFmtId="0" fontId="0" fillId="3" borderId="1" xfId="0" applyFill="1" applyBorder="1"/>
    <xf numFmtId="10" fontId="0" fillId="3" borderId="1" xfId="1" applyNumberFormat="1" applyFont="1" applyFill="1" applyBorder="1"/>
    <xf numFmtId="165" fontId="0" fillId="3" borderId="1" xfId="0" applyNumberFormat="1" applyFill="1" applyBorder="1"/>
    <xf numFmtId="0" fontId="0" fillId="3" borderId="0" xfId="0" applyFill="1"/>
    <xf numFmtId="10" fontId="0" fillId="0" borderId="0" xfId="1" applyNumberFormat="1" applyFont="1" applyBorder="1"/>
    <xf numFmtId="10" fontId="4" fillId="4" borderId="1" xfId="1" applyNumberFormat="1" applyFont="1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Diagram Kecepatan Deteksi Fitur Citra</a:t>
            </a:r>
            <a:r>
              <a:rPr lang="id-ID" baseline="0"/>
              <a:t> Asli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Sheet2!$A$3:$A$22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Sheet2!$B$3:$B$22</c:f>
              <c:numCache>
                <c:formatCode>0.0000</c:formatCode>
                <c:ptCount val="20"/>
                <c:pt idx="0">
                  <c:v>0.130134</c:v>
                </c:pt>
                <c:pt idx="1">
                  <c:v>0.10965800000000001</c:v>
                </c:pt>
                <c:pt idx="2">
                  <c:v>0.10956200000000001</c:v>
                </c:pt>
                <c:pt idx="3">
                  <c:v>9.7028000000000003E-2</c:v>
                </c:pt>
                <c:pt idx="4">
                  <c:v>0.109137</c:v>
                </c:pt>
                <c:pt idx="5">
                  <c:v>7.2584999999999997E-2</c:v>
                </c:pt>
                <c:pt idx="6">
                  <c:v>7.2687000000000002E-2</c:v>
                </c:pt>
                <c:pt idx="7">
                  <c:v>8.6971000000000007E-2</c:v>
                </c:pt>
                <c:pt idx="8">
                  <c:v>8.9141999999999999E-2</c:v>
                </c:pt>
                <c:pt idx="9">
                  <c:v>9.3483999999999998E-2</c:v>
                </c:pt>
                <c:pt idx="10">
                  <c:v>8.8614999999999999E-2</c:v>
                </c:pt>
                <c:pt idx="11">
                  <c:v>7.4987999999999999E-2</c:v>
                </c:pt>
                <c:pt idx="12">
                  <c:v>8.9611999999999997E-2</c:v>
                </c:pt>
                <c:pt idx="13">
                  <c:v>8.9238999999999999E-2</c:v>
                </c:pt>
                <c:pt idx="14">
                  <c:v>8.9746000000000006E-2</c:v>
                </c:pt>
                <c:pt idx="15">
                  <c:v>7.3322999999999999E-2</c:v>
                </c:pt>
                <c:pt idx="16">
                  <c:v>8.7822999999999998E-2</c:v>
                </c:pt>
                <c:pt idx="17">
                  <c:v>8.7912000000000004E-2</c:v>
                </c:pt>
                <c:pt idx="18">
                  <c:v>7.5799000000000005E-2</c:v>
                </c:pt>
                <c:pt idx="19">
                  <c:v>9.0401999999999996E-2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3-487E-9DF5-36DA08016EA9}"/>
            </c:ext>
          </c:extLst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Sheet2!$A$3:$A$22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Sheet2!$C$3:$C$22</c:f>
              <c:numCache>
                <c:formatCode>0.0000</c:formatCode>
                <c:ptCount val="20"/>
                <c:pt idx="0">
                  <c:v>0.15427099999999999</c:v>
                </c:pt>
                <c:pt idx="1">
                  <c:v>0.16833000000000001</c:v>
                </c:pt>
                <c:pt idx="2">
                  <c:v>0.235377</c:v>
                </c:pt>
                <c:pt idx="3">
                  <c:v>0.16878599999999999</c:v>
                </c:pt>
                <c:pt idx="4">
                  <c:v>9.3216999999999994E-2</c:v>
                </c:pt>
                <c:pt idx="5">
                  <c:v>0.12261900000000001</c:v>
                </c:pt>
                <c:pt idx="6">
                  <c:v>0.109448</c:v>
                </c:pt>
                <c:pt idx="7">
                  <c:v>0.13877100000000001</c:v>
                </c:pt>
                <c:pt idx="8">
                  <c:v>0.14252600000000001</c:v>
                </c:pt>
                <c:pt idx="9">
                  <c:v>0.11279500000000001</c:v>
                </c:pt>
                <c:pt idx="10">
                  <c:v>0.31870700000000002</c:v>
                </c:pt>
                <c:pt idx="11">
                  <c:v>0.54302700000000004</c:v>
                </c:pt>
                <c:pt idx="12">
                  <c:v>0.40178700000000001</c:v>
                </c:pt>
                <c:pt idx="13">
                  <c:v>0.41117300000000001</c:v>
                </c:pt>
                <c:pt idx="14">
                  <c:v>0.44997900000000002</c:v>
                </c:pt>
                <c:pt idx="15">
                  <c:v>0.25747599999999998</c:v>
                </c:pt>
                <c:pt idx="16">
                  <c:v>0.24642500000000001</c:v>
                </c:pt>
                <c:pt idx="17">
                  <c:v>0.37822099999999997</c:v>
                </c:pt>
                <c:pt idx="18">
                  <c:v>0.58921000000000001</c:v>
                </c:pt>
                <c:pt idx="19">
                  <c:v>0.42856699999999998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3-487E-9DF5-36DA0801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48048"/>
        <c:axId val="514548368"/>
      </c:lineChart>
      <c:catAx>
        <c:axId val="51454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48368"/>
        <c:crosses val="autoZero"/>
        <c:auto val="1"/>
        <c:lblAlgn val="ctr"/>
        <c:lblOffset val="100"/>
        <c:noMultiLvlLbl val="0"/>
      </c:catAx>
      <c:valAx>
        <c:axId val="5145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48048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Citra Asli dengan Citra Manipulasi Kecerahan +100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Brightness!$F$80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Brightness!$E$81:$E$100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Brightness!$F$81:$F$100</c:f>
              <c:numCache>
                <c:formatCode>0.0000</c:formatCode>
                <c:ptCount val="20"/>
                <c:pt idx="0">
                  <c:v>0.76058899999999996</c:v>
                </c:pt>
                <c:pt idx="1">
                  <c:v>0.74326199999999998</c:v>
                </c:pt>
                <c:pt idx="2">
                  <c:v>0.76119199999999998</c:v>
                </c:pt>
                <c:pt idx="3">
                  <c:v>0.78816200000000003</c:v>
                </c:pt>
                <c:pt idx="4">
                  <c:v>0.73443999999999998</c:v>
                </c:pt>
                <c:pt idx="5">
                  <c:v>0.74658100000000005</c:v>
                </c:pt>
                <c:pt idx="6">
                  <c:v>0.76573800000000003</c:v>
                </c:pt>
                <c:pt idx="7">
                  <c:v>0.75258899999999995</c:v>
                </c:pt>
                <c:pt idx="8">
                  <c:v>0.76419700000000002</c:v>
                </c:pt>
                <c:pt idx="9">
                  <c:v>0.74432200000000004</c:v>
                </c:pt>
                <c:pt idx="10">
                  <c:v>0.830704</c:v>
                </c:pt>
                <c:pt idx="11">
                  <c:v>0.82500499999999999</c:v>
                </c:pt>
                <c:pt idx="12">
                  <c:v>0.76654</c:v>
                </c:pt>
                <c:pt idx="13">
                  <c:v>0.79638299999999995</c:v>
                </c:pt>
                <c:pt idx="14">
                  <c:v>0.75970199999999999</c:v>
                </c:pt>
                <c:pt idx="15">
                  <c:v>0.77715000000000001</c:v>
                </c:pt>
                <c:pt idx="16">
                  <c:v>0.759795</c:v>
                </c:pt>
                <c:pt idx="17">
                  <c:v>0.75529999999999997</c:v>
                </c:pt>
                <c:pt idx="18">
                  <c:v>0.86148499999999995</c:v>
                </c:pt>
                <c:pt idx="19">
                  <c:v>0.89238499999999998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1-4C90-B8F4-9BA20AFF1315}"/>
            </c:ext>
          </c:extLst>
        </c:ser>
        <c:ser>
          <c:idx val="1"/>
          <c:order val="1"/>
          <c:tx>
            <c:strRef>
              <c:f>Brightness!$G$80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Brightness!$E$81:$E$100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Brightness!$G$81:$G$100</c:f>
              <c:numCache>
                <c:formatCode>0.0000</c:formatCode>
                <c:ptCount val="20"/>
                <c:pt idx="0">
                  <c:v>0.65741000000000005</c:v>
                </c:pt>
                <c:pt idx="1">
                  <c:v>0.72465199999999996</c:v>
                </c:pt>
                <c:pt idx="2">
                  <c:v>0.77608500000000002</c:v>
                </c:pt>
                <c:pt idx="3">
                  <c:v>0.70991700000000002</c:v>
                </c:pt>
                <c:pt idx="4">
                  <c:v>0.79013100000000003</c:v>
                </c:pt>
                <c:pt idx="5">
                  <c:v>0.74902299999999999</c:v>
                </c:pt>
                <c:pt idx="6">
                  <c:v>0.75456800000000002</c:v>
                </c:pt>
                <c:pt idx="7">
                  <c:v>0.77760099999999999</c:v>
                </c:pt>
                <c:pt idx="8">
                  <c:v>0.77773400000000004</c:v>
                </c:pt>
                <c:pt idx="9">
                  <c:v>0.82542800000000005</c:v>
                </c:pt>
                <c:pt idx="10">
                  <c:v>0.86613700000000005</c:v>
                </c:pt>
                <c:pt idx="11">
                  <c:v>0.94776000000000005</c:v>
                </c:pt>
                <c:pt idx="12">
                  <c:v>0.77328399999999997</c:v>
                </c:pt>
                <c:pt idx="13">
                  <c:v>0.99411300000000002</c:v>
                </c:pt>
                <c:pt idx="14">
                  <c:v>1.0479609999999999</c:v>
                </c:pt>
                <c:pt idx="15">
                  <c:v>0.84173100000000001</c:v>
                </c:pt>
                <c:pt idx="16">
                  <c:v>0.83333000000000002</c:v>
                </c:pt>
                <c:pt idx="17">
                  <c:v>0.99426499999999995</c:v>
                </c:pt>
                <c:pt idx="18">
                  <c:v>0.99222600000000005</c:v>
                </c:pt>
                <c:pt idx="19">
                  <c:v>0.89854199999999995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1-4C90-B8F4-9BA20AFF1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29456"/>
        <c:axId val="439334256"/>
      </c:lineChart>
      <c:catAx>
        <c:axId val="4393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34256"/>
        <c:crosses val="autoZero"/>
        <c:auto val="1"/>
        <c:lblAlgn val="ctr"/>
        <c:lblOffset val="100"/>
        <c:noMultiLvlLbl val="0"/>
      </c:catAx>
      <c:valAx>
        <c:axId val="43933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294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Citra Asli dengan Citra Manipulasi Kecerahan -50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Brightness!$J$80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Brightness!$I$81:$I$100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Brightness!$J$81:$J$100</c:f>
              <c:numCache>
                <c:formatCode>0.0000</c:formatCode>
                <c:ptCount val="20"/>
                <c:pt idx="0">
                  <c:v>0.74977700000000003</c:v>
                </c:pt>
                <c:pt idx="1">
                  <c:v>0.77729599999999999</c:v>
                </c:pt>
                <c:pt idx="2">
                  <c:v>0.75358000000000003</c:v>
                </c:pt>
                <c:pt idx="3">
                  <c:v>0.77487799999999996</c:v>
                </c:pt>
                <c:pt idx="4">
                  <c:v>0.73261100000000001</c:v>
                </c:pt>
                <c:pt idx="5">
                  <c:v>0.77754000000000001</c:v>
                </c:pt>
                <c:pt idx="6">
                  <c:v>0.76727400000000001</c:v>
                </c:pt>
                <c:pt idx="7">
                  <c:v>0.85101700000000002</c:v>
                </c:pt>
                <c:pt idx="8">
                  <c:v>0.74567399999999995</c:v>
                </c:pt>
                <c:pt idx="9">
                  <c:v>0.74539299999999997</c:v>
                </c:pt>
                <c:pt idx="10">
                  <c:v>0.77981299999999998</c:v>
                </c:pt>
                <c:pt idx="11">
                  <c:v>0.78243200000000002</c:v>
                </c:pt>
                <c:pt idx="12">
                  <c:v>0.96390200000000004</c:v>
                </c:pt>
                <c:pt idx="13">
                  <c:v>0.82264599999999999</c:v>
                </c:pt>
                <c:pt idx="14">
                  <c:v>0.78533799999999998</c:v>
                </c:pt>
                <c:pt idx="15">
                  <c:v>0.87426099999999995</c:v>
                </c:pt>
                <c:pt idx="16">
                  <c:v>0.83240700000000001</c:v>
                </c:pt>
                <c:pt idx="17">
                  <c:v>0.772146</c:v>
                </c:pt>
                <c:pt idx="18">
                  <c:v>0.815141</c:v>
                </c:pt>
                <c:pt idx="19">
                  <c:v>0.89953099999999997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4D-4045-98EA-78CD7DA80732}"/>
            </c:ext>
          </c:extLst>
        </c:ser>
        <c:ser>
          <c:idx val="1"/>
          <c:order val="1"/>
          <c:tx>
            <c:strRef>
              <c:f>Brightness!$K$80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Brightness!$I$81:$I$100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Brightness!$K$81:$K$100</c:f>
              <c:numCache>
                <c:formatCode>0.0000</c:formatCode>
                <c:ptCount val="20"/>
                <c:pt idx="0">
                  <c:v>0.70126599999999994</c:v>
                </c:pt>
                <c:pt idx="1">
                  <c:v>0.72035400000000005</c:v>
                </c:pt>
                <c:pt idx="2">
                  <c:v>0.80452999999999997</c:v>
                </c:pt>
                <c:pt idx="3">
                  <c:v>0.70059499999999997</c:v>
                </c:pt>
                <c:pt idx="4">
                  <c:v>0.71283799999999997</c:v>
                </c:pt>
                <c:pt idx="5">
                  <c:v>0.72836000000000001</c:v>
                </c:pt>
                <c:pt idx="6">
                  <c:v>0.70395200000000002</c:v>
                </c:pt>
                <c:pt idx="7">
                  <c:v>0.74471799999999999</c:v>
                </c:pt>
                <c:pt idx="8">
                  <c:v>0.75969399999999998</c:v>
                </c:pt>
                <c:pt idx="9">
                  <c:v>0.80127899999999996</c:v>
                </c:pt>
                <c:pt idx="10">
                  <c:v>0.86433499999999996</c:v>
                </c:pt>
                <c:pt idx="11">
                  <c:v>0.99088500000000002</c:v>
                </c:pt>
                <c:pt idx="12">
                  <c:v>0.96390200000000004</c:v>
                </c:pt>
                <c:pt idx="13">
                  <c:v>1.1117410000000001</c:v>
                </c:pt>
                <c:pt idx="14">
                  <c:v>0.998498</c:v>
                </c:pt>
                <c:pt idx="15">
                  <c:v>0.96262000000000003</c:v>
                </c:pt>
                <c:pt idx="16">
                  <c:v>0.87180800000000003</c:v>
                </c:pt>
                <c:pt idx="17">
                  <c:v>0.92799500000000001</c:v>
                </c:pt>
                <c:pt idx="18">
                  <c:v>1.0291650000000001</c:v>
                </c:pt>
                <c:pt idx="19">
                  <c:v>0.95702600000000004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D-4045-98EA-78CD7DA8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8288"/>
        <c:axId val="514562128"/>
      </c:lineChart>
      <c:catAx>
        <c:axId val="5145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62128"/>
        <c:crosses val="autoZero"/>
        <c:auto val="1"/>
        <c:lblAlgn val="ctr"/>
        <c:lblOffset val="100"/>
        <c:noMultiLvlLbl val="0"/>
      </c:catAx>
      <c:valAx>
        <c:axId val="51456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5828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Citra Asli dengan Citra Manipulasi Kecerahan -100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Brightness!$N$80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Brightness!$M$81:$M$100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Brightness!$N$81:$N$100</c:f>
              <c:numCache>
                <c:formatCode>0.0000</c:formatCode>
                <c:ptCount val="20"/>
                <c:pt idx="0">
                  <c:v>0.72543899999999994</c:v>
                </c:pt>
                <c:pt idx="1">
                  <c:v>0.77740200000000004</c:v>
                </c:pt>
                <c:pt idx="2">
                  <c:v>0.75512500000000005</c:v>
                </c:pt>
                <c:pt idx="3">
                  <c:v>0.75956699999999999</c:v>
                </c:pt>
                <c:pt idx="4">
                  <c:v>0.75742299999999996</c:v>
                </c:pt>
                <c:pt idx="5">
                  <c:v>0.82023000000000001</c:v>
                </c:pt>
                <c:pt idx="6">
                  <c:v>0.75063899999999995</c:v>
                </c:pt>
                <c:pt idx="7">
                  <c:v>0.77324199999999998</c:v>
                </c:pt>
                <c:pt idx="8">
                  <c:v>0.83748</c:v>
                </c:pt>
                <c:pt idx="9">
                  <c:v>0.75217800000000001</c:v>
                </c:pt>
                <c:pt idx="10">
                  <c:v>0.76845600000000003</c:v>
                </c:pt>
                <c:pt idx="11">
                  <c:v>0.78418699999999997</c:v>
                </c:pt>
                <c:pt idx="12">
                  <c:v>0.76561500000000005</c:v>
                </c:pt>
                <c:pt idx="13">
                  <c:v>0.86193399999999998</c:v>
                </c:pt>
                <c:pt idx="14">
                  <c:v>0.78497799999999995</c:v>
                </c:pt>
                <c:pt idx="15">
                  <c:v>0.80506900000000003</c:v>
                </c:pt>
                <c:pt idx="16">
                  <c:v>0.75515699999999997</c:v>
                </c:pt>
                <c:pt idx="17">
                  <c:v>1.0306409999999999</c:v>
                </c:pt>
                <c:pt idx="18">
                  <c:v>0.77440200000000003</c:v>
                </c:pt>
                <c:pt idx="19">
                  <c:v>0.78445900000000002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61-4285-BB06-72C73EFE5AE6}"/>
            </c:ext>
          </c:extLst>
        </c:ser>
        <c:ser>
          <c:idx val="1"/>
          <c:order val="1"/>
          <c:tx>
            <c:strRef>
              <c:f>Brightness!$O$80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Brightness!$M$81:$M$100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Brightness!$O$81:$O$100</c:f>
              <c:numCache>
                <c:formatCode>0.0000</c:formatCode>
                <c:ptCount val="20"/>
                <c:pt idx="0">
                  <c:v>0.707534</c:v>
                </c:pt>
                <c:pt idx="1">
                  <c:v>0.70628299999999999</c:v>
                </c:pt>
                <c:pt idx="2">
                  <c:v>0.75175000000000003</c:v>
                </c:pt>
                <c:pt idx="3">
                  <c:v>0.76862399999999997</c:v>
                </c:pt>
                <c:pt idx="4">
                  <c:v>0.70520400000000005</c:v>
                </c:pt>
                <c:pt idx="5">
                  <c:v>0.73011499999999996</c:v>
                </c:pt>
                <c:pt idx="6">
                  <c:v>0.72847300000000004</c:v>
                </c:pt>
                <c:pt idx="7">
                  <c:v>0.77468700000000001</c:v>
                </c:pt>
                <c:pt idx="8">
                  <c:v>0.865456</c:v>
                </c:pt>
                <c:pt idx="9">
                  <c:v>0.70500700000000005</c:v>
                </c:pt>
                <c:pt idx="10">
                  <c:v>0.85919400000000001</c:v>
                </c:pt>
                <c:pt idx="11">
                  <c:v>0.99850000000000005</c:v>
                </c:pt>
                <c:pt idx="12">
                  <c:v>1.0044649999999999</c:v>
                </c:pt>
                <c:pt idx="13">
                  <c:v>1.0139370000000001</c:v>
                </c:pt>
                <c:pt idx="14">
                  <c:v>1.0481879999999999</c:v>
                </c:pt>
                <c:pt idx="15">
                  <c:v>0.84649600000000003</c:v>
                </c:pt>
                <c:pt idx="16">
                  <c:v>0.86308099999999999</c:v>
                </c:pt>
                <c:pt idx="17">
                  <c:v>0.95423000000000002</c:v>
                </c:pt>
                <c:pt idx="18">
                  <c:v>1.055447</c:v>
                </c:pt>
                <c:pt idx="19">
                  <c:v>0.88385199999999997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1-4285-BB06-72C73EFE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33432"/>
        <c:axId val="516930552"/>
      </c:lineChart>
      <c:catAx>
        <c:axId val="51693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930552"/>
        <c:crosses val="autoZero"/>
        <c:auto val="1"/>
        <c:lblAlgn val="ctr"/>
        <c:lblOffset val="100"/>
        <c:noMultiLvlLbl val="0"/>
      </c:catAx>
      <c:valAx>
        <c:axId val="51693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933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Persentase Kecocokan Fitur  Citra Asli dengan Citra Manipulasi Rotasi 90</a:t>
            </a:r>
            <a:r>
              <a:rPr lang="id-ID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°</a:t>
            </a:r>
            <a:endParaRPr lang="en-ID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Rotation!$B$35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Rotation!$A$36:$A$55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Rotation!$B$36:$B$55</c:f>
              <c:numCache>
                <c:formatCode>0.00%</c:formatCode>
                <c:ptCount val="20"/>
                <c:pt idx="0">
                  <c:v>0.82380952380952377</c:v>
                </c:pt>
                <c:pt idx="1">
                  <c:v>0.8571428571428571</c:v>
                </c:pt>
                <c:pt idx="2">
                  <c:v>0.74534161490683226</c:v>
                </c:pt>
                <c:pt idx="3">
                  <c:v>0.67500000000000004</c:v>
                </c:pt>
                <c:pt idx="4">
                  <c:v>0.82568807339449546</c:v>
                </c:pt>
                <c:pt idx="5">
                  <c:v>0.78438661710037172</c:v>
                </c:pt>
                <c:pt idx="6">
                  <c:v>0.55458515283842791</c:v>
                </c:pt>
                <c:pt idx="7">
                  <c:v>0.74301675977653636</c:v>
                </c:pt>
                <c:pt idx="8">
                  <c:v>0.66123778501628661</c:v>
                </c:pt>
                <c:pt idx="9">
                  <c:v>0.84671532846715325</c:v>
                </c:pt>
                <c:pt idx="10">
                  <c:v>0.89270386266094426</c:v>
                </c:pt>
                <c:pt idx="11">
                  <c:v>0.81514762516046213</c:v>
                </c:pt>
                <c:pt idx="12">
                  <c:v>0.83985765124555156</c:v>
                </c:pt>
                <c:pt idx="13">
                  <c:v>0.73161290322580641</c:v>
                </c:pt>
                <c:pt idx="14">
                  <c:v>0.86251621271076528</c:v>
                </c:pt>
                <c:pt idx="15">
                  <c:v>0.8125</c:v>
                </c:pt>
                <c:pt idx="16">
                  <c:v>0.81512605042016806</c:v>
                </c:pt>
                <c:pt idx="17">
                  <c:v>0.68571428571428572</c:v>
                </c:pt>
                <c:pt idx="18">
                  <c:v>0.70656370656370659</c:v>
                </c:pt>
                <c:pt idx="19">
                  <c:v>0.80547792062604806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B-4CA1-BB52-058A38736E4E}"/>
            </c:ext>
          </c:extLst>
        </c:ser>
        <c:ser>
          <c:idx val="1"/>
          <c:order val="1"/>
          <c:tx>
            <c:strRef>
              <c:f>Rotation!$C$35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Rotation!$A$36:$A$55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Rotation!$C$36:$C$55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0.96875</c:v>
                </c:pt>
                <c:pt idx="3">
                  <c:v>0.82352941176470584</c:v>
                </c:pt>
                <c:pt idx="4">
                  <c:v>1</c:v>
                </c:pt>
                <c:pt idx="5">
                  <c:v>0.88888888888888884</c:v>
                </c:pt>
                <c:pt idx="6">
                  <c:v>0.8571428571428571</c:v>
                </c:pt>
                <c:pt idx="7">
                  <c:v>1</c:v>
                </c:pt>
                <c:pt idx="8">
                  <c:v>0.96296296296296291</c:v>
                </c:pt>
                <c:pt idx="9">
                  <c:v>1</c:v>
                </c:pt>
                <c:pt idx="10">
                  <c:v>0.8202247191011236</c:v>
                </c:pt>
                <c:pt idx="11">
                  <c:v>0.84276729559748431</c:v>
                </c:pt>
                <c:pt idx="12">
                  <c:v>0.89830508474576276</c:v>
                </c:pt>
                <c:pt idx="13">
                  <c:v>0.88888888888888884</c:v>
                </c:pt>
                <c:pt idx="14">
                  <c:v>0.86029411764705888</c:v>
                </c:pt>
                <c:pt idx="15">
                  <c:v>0.95774647887323938</c:v>
                </c:pt>
                <c:pt idx="16">
                  <c:v>0.91176470588235292</c:v>
                </c:pt>
                <c:pt idx="17">
                  <c:v>0.89090909090909087</c:v>
                </c:pt>
                <c:pt idx="18">
                  <c:v>0.87894736842105259</c:v>
                </c:pt>
                <c:pt idx="19">
                  <c:v>0.83846153846153848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B-4CA1-BB52-058A3873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49648"/>
        <c:axId val="412349968"/>
      </c:lineChart>
      <c:catAx>
        <c:axId val="41234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49968"/>
        <c:crosses val="autoZero"/>
        <c:auto val="1"/>
        <c:lblAlgn val="ctr"/>
        <c:lblOffset val="100"/>
        <c:noMultiLvlLbl val="0"/>
      </c:catAx>
      <c:valAx>
        <c:axId val="412349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496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Persentase Kecocokan Fitur  Citra Asli dengan Citra Manipulasi Rotasi 180°</a:t>
            </a:r>
            <a:endParaRPr lang="en-ID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Rotation!$F$35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Rotation!$E$36:$E$55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Rotation!$F$36:$F$55</c:f>
              <c:numCache>
                <c:formatCode>0.00%</c:formatCode>
                <c:ptCount val="20"/>
                <c:pt idx="0">
                  <c:v>0.79047619047619044</c:v>
                </c:pt>
                <c:pt idx="1">
                  <c:v>0.84523809523809523</c:v>
                </c:pt>
                <c:pt idx="2">
                  <c:v>0.72049689440993792</c:v>
                </c:pt>
                <c:pt idx="3">
                  <c:v>0.65833333333333333</c:v>
                </c:pt>
                <c:pt idx="4">
                  <c:v>0.80733944954128445</c:v>
                </c:pt>
                <c:pt idx="5">
                  <c:v>0.83271375464684017</c:v>
                </c:pt>
                <c:pt idx="6">
                  <c:v>0.55458515283842791</c:v>
                </c:pt>
                <c:pt idx="7">
                  <c:v>0.72625698324022347</c:v>
                </c:pt>
                <c:pt idx="8">
                  <c:v>0.74267100977198697</c:v>
                </c:pt>
                <c:pt idx="9">
                  <c:v>0.88321167883211682</c:v>
                </c:pt>
                <c:pt idx="10">
                  <c:v>0.98283261802575106</c:v>
                </c:pt>
                <c:pt idx="11">
                  <c:v>0.91784338896020534</c:v>
                </c:pt>
                <c:pt idx="12">
                  <c:v>0.93238434163701067</c:v>
                </c:pt>
                <c:pt idx="13">
                  <c:v>0.79612903225806453</c:v>
                </c:pt>
                <c:pt idx="14">
                  <c:v>0.92736705577172507</c:v>
                </c:pt>
                <c:pt idx="15">
                  <c:v>0.87268518518518523</c:v>
                </c:pt>
                <c:pt idx="16">
                  <c:v>0.86274509803921573</c:v>
                </c:pt>
                <c:pt idx="17">
                  <c:v>0.94395604395604393</c:v>
                </c:pt>
                <c:pt idx="18">
                  <c:v>0.88416988416988418</c:v>
                </c:pt>
                <c:pt idx="19">
                  <c:v>0.89379541643376192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7-41E9-BC93-493028410219}"/>
            </c:ext>
          </c:extLst>
        </c:ser>
        <c:ser>
          <c:idx val="1"/>
          <c:order val="1"/>
          <c:tx>
            <c:strRef>
              <c:f>Rotation!$G$35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Rotation!$E$36:$E$55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Rotation!$G$36:$G$55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0.88235294117647056</c:v>
                </c:pt>
                <c:pt idx="4">
                  <c:v>1</c:v>
                </c:pt>
                <c:pt idx="5">
                  <c:v>0.88888888888888884</c:v>
                </c:pt>
                <c:pt idx="6">
                  <c:v>0.9285714285714286</c:v>
                </c:pt>
                <c:pt idx="7">
                  <c:v>1</c:v>
                </c:pt>
                <c:pt idx="8">
                  <c:v>0.92592592592592593</c:v>
                </c:pt>
                <c:pt idx="9">
                  <c:v>1</c:v>
                </c:pt>
                <c:pt idx="10">
                  <c:v>0.797752808988764</c:v>
                </c:pt>
                <c:pt idx="11">
                  <c:v>0.82389937106918243</c:v>
                </c:pt>
                <c:pt idx="12">
                  <c:v>0.89830508474576276</c:v>
                </c:pt>
                <c:pt idx="13">
                  <c:v>0.85185185185185186</c:v>
                </c:pt>
                <c:pt idx="14">
                  <c:v>0.81617647058823528</c:v>
                </c:pt>
                <c:pt idx="15">
                  <c:v>0.92957746478873238</c:v>
                </c:pt>
                <c:pt idx="16">
                  <c:v>0.97058823529411764</c:v>
                </c:pt>
                <c:pt idx="17">
                  <c:v>0.9363636363636364</c:v>
                </c:pt>
                <c:pt idx="18">
                  <c:v>0.87894736842105259</c:v>
                </c:pt>
                <c:pt idx="19">
                  <c:v>0.83076923076923082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7-41E9-BC93-493028410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1368"/>
        <c:axId val="495181688"/>
      </c:lineChart>
      <c:catAx>
        <c:axId val="49518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1688"/>
        <c:crosses val="autoZero"/>
        <c:auto val="1"/>
        <c:lblAlgn val="ctr"/>
        <c:lblOffset val="100"/>
        <c:noMultiLvlLbl val="0"/>
      </c:catAx>
      <c:valAx>
        <c:axId val="4951816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13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 Citra Asli dengan Citra Manipulasi Rotasi 90°</a:t>
            </a:r>
            <a:endParaRPr lang="en-ID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Rotation!$B$58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Rotation!$A$59:$A$78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Rotation!$B$59:$B$78</c:f>
              <c:numCache>
                <c:formatCode>0.0000</c:formatCode>
                <c:ptCount val="20"/>
                <c:pt idx="0">
                  <c:v>0.40751900000000002</c:v>
                </c:pt>
                <c:pt idx="1">
                  <c:v>0.40555600000000003</c:v>
                </c:pt>
                <c:pt idx="2">
                  <c:v>0.492425</c:v>
                </c:pt>
                <c:pt idx="3">
                  <c:v>0.52580199999999999</c:v>
                </c:pt>
                <c:pt idx="4">
                  <c:v>0.48136800000000002</c:v>
                </c:pt>
                <c:pt idx="5">
                  <c:v>0.47386</c:v>
                </c:pt>
                <c:pt idx="6">
                  <c:v>0.41375800000000001</c:v>
                </c:pt>
                <c:pt idx="7">
                  <c:v>0.39460499999999998</c:v>
                </c:pt>
                <c:pt idx="8">
                  <c:v>0.40518599999999999</c:v>
                </c:pt>
                <c:pt idx="9">
                  <c:v>0.40963500000000003</c:v>
                </c:pt>
                <c:pt idx="10">
                  <c:v>0.42823899999999998</c:v>
                </c:pt>
                <c:pt idx="11">
                  <c:v>0.49831500000000001</c:v>
                </c:pt>
                <c:pt idx="12">
                  <c:v>0.44452700000000001</c:v>
                </c:pt>
                <c:pt idx="13">
                  <c:v>0.45059399999999999</c:v>
                </c:pt>
                <c:pt idx="14">
                  <c:v>0.43147200000000002</c:v>
                </c:pt>
                <c:pt idx="15">
                  <c:v>0.49027700000000002</c:v>
                </c:pt>
                <c:pt idx="16">
                  <c:v>0.43881900000000001</c:v>
                </c:pt>
                <c:pt idx="17">
                  <c:v>0.53833200000000003</c:v>
                </c:pt>
                <c:pt idx="18">
                  <c:v>0.46487299999999998</c:v>
                </c:pt>
                <c:pt idx="19">
                  <c:v>0.47261799999999998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7-4B9D-9DDE-C4DD08B1FDFD}"/>
            </c:ext>
          </c:extLst>
        </c:ser>
        <c:ser>
          <c:idx val="1"/>
          <c:order val="1"/>
          <c:tx>
            <c:strRef>
              <c:f>Rotation!$C$58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Rotation!$A$59:$A$78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Rotation!$C$59:$C$78</c:f>
              <c:numCache>
                <c:formatCode>0.0000</c:formatCode>
                <c:ptCount val="20"/>
                <c:pt idx="0">
                  <c:v>0.40984799999999999</c:v>
                </c:pt>
                <c:pt idx="1">
                  <c:v>0.40323900000000001</c:v>
                </c:pt>
                <c:pt idx="2">
                  <c:v>0.504</c:v>
                </c:pt>
                <c:pt idx="3">
                  <c:v>0.412713</c:v>
                </c:pt>
                <c:pt idx="4">
                  <c:v>0.42482599999999998</c:v>
                </c:pt>
                <c:pt idx="5">
                  <c:v>0.43160599999999999</c:v>
                </c:pt>
                <c:pt idx="6">
                  <c:v>0.48588500000000001</c:v>
                </c:pt>
                <c:pt idx="7">
                  <c:v>0.49486799999999997</c:v>
                </c:pt>
                <c:pt idx="8">
                  <c:v>0.51102099999999995</c:v>
                </c:pt>
                <c:pt idx="9">
                  <c:v>0.39848699999999998</c:v>
                </c:pt>
                <c:pt idx="10">
                  <c:v>0.50903200000000004</c:v>
                </c:pt>
                <c:pt idx="11">
                  <c:v>0.69199100000000002</c:v>
                </c:pt>
                <c:pt idx="12">
                  <c:v>0.52442500000000003</c:v>
                </c:pt>
                <c:pt idx="13">
                  <c:v>0.66011799999999998</c:v>
                </c:pt>
                <c:pt idx="14">
                  <c:v>0.58135499999999996</c:v>
                </c:pt>
                <c:pt idx="15">
                  <c:v>0.50697599999999998</c:v>
                </c:pt>
                <c:pt idx="16">
                  <c:v>0.48232199999999997</c:v>
                </c:pt>
                <c:pt idx="17">
                  <c:v>0.53404600000000002</c:v>
                </c:pt>
                <c:pt idx="18">
                  <c:v>0.636768</c:v>
                </c:pt>
                <c:pt idx="19">
                  <c:v>0.61197500000000005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7-4B9D-9DDE-C4DD08B1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2648"/>
        <c:axId val="412358288"/>
      </c:lineChart>
      <c:catAx>
        <c:axId val="4951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58288"/>
        <c:crosses val="autoZero"/>
        <c:auto val="1"/>
        <c:lblAlgn val="ctr"/>
        <c:lblOffset val="100"/>
        <c:noMultiLvlLbl val="0"/>
      </c:catAx>
      <c:valAx>
        <c:axId val="4123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 Citra Asli dengan Citra Manipulasi Rotasi 180°</a:t>
            </a:r>
            <a:endParaRPr lang="en-ID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Rotation!$F$58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Rotation!$E$59:$E$78</c:f>
              <c:strCache>
                <c:ptCount val="20"/>
                <c:pt idx="0">
                  <c:v>TempI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Rotation!$F$59:$F$78</c:f>
              <c:numCache>
                <c:formatCode>0.0000</c:formatCode>
                <c:ptCount val="20"/>
                <c:pt idx="0">
                  <c:v>0.44378899999999999</c:v>
                </c:pt>
                <c:pt idx="1">
                  <c:v>0.56549099999999997</c:v>
                </c:pt>
                <c:pt idx="2">
                  <c:v>0.47153800000000001</c:v>
                </c:pt>
                <c:pt idx="3">
                  <c:v>0.40497699999999998</c:v>
                </c:pt>
                <c:pt idx="4">
                  <c:v>0.41709600000000002</c:v>
                </c:pt>
                <c:pt idx="5">
                  <c:v>0.50198699999999996</c:v>
                </c:pt>
                <c:pt idx="6">
                  <c:v>0.405198</c:v>
                </c:pt>
                <c:pt idx="7">
                  <c:v>0.44253399999999998</c:v>
                </c:pt>
                <c:pt idx="8">
                  <c:v>0.396733</c:v>
                </c:pt>
                <c:pt idx="9">
                  <c:v>0.39965800000000001</c:v>
                </c:pt>
                <c:pt idx="10">
                  <c:v>0.42794700000000002</c:v>
                </c:pt>
                <c:pt idx="11">
                  <c:v>0.427427</c:v>
                </c:pt>
                <c:pt idx="12">
                  <c:v>0.43002699999999999</c:v>
                </c:pt>
                <c:pt idx="13">
                  <c:v>0.52795400000000003</c:v>
                </c:pt>
                <c:pt idx="14">
                  <c:v>0.44345299999999999</c:v>
                </c:pt>
                <c:pt idx="15">
                  <c:v>0.478323</c:v>
                </c:pt>
                <c:pt idx="16">
                  <c:v>0.41182000000000002</c:v>
                </c:pt>
                <c:pt idx="17">
                  <c:v>0.53004700000000005</c:v>
                </c:pt>
                <c:pt idx="18">
                  <c:v>0.54915400000000003</c:v>
                </c:pt>
                <c:pt idx="19">
                  <c:v>0.46685300000000002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7-4FD7-A751-62ECA96E053B}"/>
            </c:ext>
          </c:extLst>
        </c:ser>
        <c:ser>
          <c:idx val="1"/>
          <c:order val="1"/>
          <c:tx>
            <c:strRef>
              <c:f>Rotation!$G$58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Rotation!$E$59:$E$78</c:f>
              <c:strCache>
                <c:ptCount val="20"/>
                <c:pt idx="0">
                  <c:v>TempI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Rotation!$G$59:$G$78</c:f>
              <c:numCache>
                <c:formatCode>0.0000</c:formatCode>
                <c:ptCount val="20"/>
                <c:pt idx="0">
                  <c:v>0.44058599999999998</c:v>
                </c:pt>
                <c:pt idx="1">
                  <c:v>0.57419799999999999</c:v>
                </c:pt>
                <c:pt idx="2">
                  <c:v>0.489257</c:v>
                </c:pt>
                <c:pt idx="3">
                  <c:v>0.48526200000000003</c:v>
                </c:pt>
                <c:pt idx="4">
                  <c:v>0.49541600000000002</c:v>
                </c:pt>
                <c:pt idx="5">
                  <c:v>0.44668400000000003</c:v>
                </c:pt>
                <c:pt idx="6">
                  <c:v>0.44176500000000002</c:v>
                </c:pt>
                <c:pt idx="7">
                  <c:v>0.434728</c:v>
                </c:pt>
                <c:pt idx="8">
                  <c:v>0.51289899999999999</c:v>
                </c:pt>
                <c:pt idx="9">
                  <c:v>0.51892199999999999</c:v>
                </c:pt>
                <c:pt idx="10">
                  <c:v>0.56403599999999998</c:v>
                </c:pt>
                <c:pt idx="11">
                  <c:v>0.689473</c:v>
                </c:pt>
                <c:pt idx="12">
                  <c:v>0.55291100000000004</c:v>
                </c:pt>
                <c:pt idx="13">
                  <c:v>0.65787399999999996</c:v>
                </c:pt>
                <c:pt idx="14">
                  <c:v>0.53689500000000001</c:v>
                </c:pt>
                <c:pt idx="15">
                  <c:v>0.48579499999999998</c:v>
                </c:pt>
                <c:pt idx="16">
                  <c:v>0.56204699999999996</c:v>
                </c:pt>
                <c:pt idx="17">
                  <c:v>0.60587599999999997</c:v>
                </c:pt>
                <c:pt idx="18">
                  <c:v>0.62298600000000004</c:v>
                </c:pt>
                <c:pt idx="19">
                  <c:v>0.62040600000000001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7-4FD7-A751-62ECA96E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6808"/>
        <c:axId val="533124560"/>
      </c:lineChart>
      <c:catAx>
        <c:axId val="49518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24560"/>
        <c:crosses val="autoZero"/>
        <c:auto val="1"/>
        <c:lblAlgn val="ctr"/>
        <c:lblOffset val="100"/>
        <c:noMultiLvlLbl val="0"/>
      </c:catAx>
      <c:valAx>
        <c:axId val="53312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Persentase Kecocokan Fitur Citra Asli dengan Citra </a:t>
            </a:r>
            <a:r>
              <a:rPr lang="id-ID" i="1"/>
              <a:t>Blur</a:t>
            </a:r>
            <a:r>
              <a:rPr lang="id-ID" i="1" baseline="0"/>
              <a:t> 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Blur!$J$4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Blur!$I$4:$I$24</c:f>
              <c:strCache>
                <c:ptCount val="21"/>
                <c:pt idx="1">
                  <c:v>Temp1</c:v>
                </c:pt>
                <c:pt idx="2">
                  <c:v>Temp2</c:v>
                </c:pt>
                <c:pt idx="3">
                  <c:v>Temp3</c:v>
                </c:pt>
                <c:pt idx="4">
                  <c:v>Temp4</c:v>
                </c:pt>
                <c:pt idx="5">
                  <c:v>Temp5</c:v>
                </c:pt>
                <c:pt idx="6">
                  <c:v>Temp6</c:v>
                </c:pt>
                <c:pt idx="7">
                  <c:v>Temp7</c:v>
                </c:pt>
                <c:pt idx="8">
                  <c:v>Temp8</c:v>
                </c:pt>
                <c:pt idx="9">
                  <c:v>Temp9</c:v>
                </c:pt>
                <c:pt idx="10">
                  <c:v>Temp10</c:v>
                </c:pt>
                <c:pt idx="11">
                  <c:v>img1</c:v>
                </c:pt>
                <c:pt idx="12">
                  <c:v>img2</c:v>
                </c:pt>
                <c:pt idx="13">
                  <c:v>img3</c:v>
                </c:pt>
                <c:pt idx="14">
                  <c:v>img4</c:v>
                </c:pt>
                <c:pt idx="15">
                  <c:v>img5</c:v>
                </c:pt>
                <c:pt idx="16">
                  <c:v>img6</c:v>
                </c:pt>
                <c:pt idx="17">
                  <c:v>img7</c:v>
                </c:pt>
                <c:pt idx="18">
                  <c:v>img8</c:v>
                </c:pt>
                <c:pt idx="19">
                  <c:v>img9</c:v>
                </c:pt>
                <c:pt idx="20">
                  <c:v>img10</c:v>
                </c:pt>
              </c:strCache>
            </c:strRef>
          </c:cat>
          <c:val>
            <c:numRef>
              <c:f>Blur!$J$4:$J$24</c:f>
              <c:numCache>
                <c:formatCode>0.00%</c:formatCode>
                <c:ptCount val="21"/>
                <c:pt idx="0" formatCode="General">
                  <c:v>0</c:v>
                </c:pt>
                <c:pt idx="1">
                  <c:v>7.1428571428571425E-2</c:v>
                </c:pt>
                <c:pt idx="2">
                  <c:v>0.15476190476190477</c:v>
                </c:pt>
                <c:pt idx="3">
                  <c:v>0.13664596273291926</c:v>
                </c:pt>
                <c:pt idx="4">
                  <c:v>0.15</c:v>
                </c:pt>
                <c:pt idx="5">
                  <c:v>0.11926605504587157</c:v>
                </c:pt>
                <c:pt idx="6">
                  <c:v>0.11895910780669144</c:v>
                </c:pt>
                <c:pt idx="7">
                  <c:v>3.0567685589519649E-2</c:v>
                </c:pt>
                <c:pt idx="8">
                  <c:v>7.8212290502793297E-2</c:v>
                </c:pt>
                <c:pt idx="9">
                  <c:v>9.4462540716612378E-2</c:v>
                </c:pt>
                <c:pt idx="10">
                  <c:v>0.18248175182481752</c:v>
                </c:pt>
                <c:pt idx="11">
                  <c:v>0.16523605150214593</c:v>
                </c:pt>
                <c:pt idx="12">
                  <c:v>0.110397946084724</c:v>
                </c:pt>
                <c:pt idx="13">
                  <c:v>0.22597864768683273</c:v>
                </c:pt>
                <c:pt idx="14">
                  <c:v>0.13806451612903226</c:v>
                </c:pt>
                <c:pt idx="15">
                  <c:v>0.20492866407263294</c:v>
                </c:pt>
                <c:pt idx="16">
                  <c:v>0.16435185185185186</c:v>
                </c:pt>
                <c:pt idx="17">
                  <c:v>0.22689075630252101</c:v>
                </c:pt>
                <c:pt idx="18">
                  <c:v>5.4945054945054944E-2</c:v>
                </c:pt>
                <c:pt idx="19">
                  <c:v>5.4054054054054057E-2</c:v>
                </c:pt>
                <c:pt idx="20">
                  <c:v>5.0866405813303518E-2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D-448A-BF2C-CC7A4401DE54}"/>
            </c:ext>
          </c:extLst>
        </c:ser>
        <c:ser>
          <c:idx val="1"/>
          <c:order val="1"/>
          <c:tx>
            <c:strRef>
              <c:f>Blur!$K$4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Blur!$I$4:$I$24</c:f>
              <c:strCache>
                <c:ptCount val="21"/>
                <c:pt idx="1">
                  <c:v>Temp1</c:v>
                </c:pt>
                <c:pt idx="2">
                  <c:v>Temp2</c:v>
                </c:pt>
                <c:pt idx="3">
                  <c:v>Temp3</c:v>
                </c:pt>
                <c:pt idx="4">
                  <c:v>Temp4</c:v>
                </c:pt>
                <c:pt idx="5">
                  <c:v>Temp5</c:v>
                </c:pt>
                <c:pt idx="6">
                  <c:v>Temp6</c:v>
                </c:pt>
                <c:pt idx="7">
                  <c:v>Temp7</c:v>
                </c:pt>
                <c:pt idx="8">
                  <c:v>Temp8</c:v>
                </c:pt>
                <c:pt idx="9">
                  <c:v>Temp9</c:v>
                </c:pt>
                <c:pt idx="10">
                  <c:v>Temp10</c:v>
                </c:pt>
                <c:pt idx="11">
                  <c:v>img1</c:v>
                </c:pt>
                <c:pt idx="12">
                  <c:v>img2</c:v>
                </c:pt>
                <c:pt idx="13">
                  <c:v>img3</c:v>
                </c:pt>
                <c:pt idx="14">
                  <c:v>img4</c:v>
                </c:pt>
                <c:pt idx="15">
                  <c:v>img5</c:v>
                </c:pt>
                <c:pt idx="16">
                  <c:v>img6</c:v>
                </c:pt>
                <c:pt idx="17">
                  <c:v>img7</c:v>
                </c:pt>
                <c:pt idx="18">
                  <c:v>img8</c:v>
                </c:pt>
                <c:pt idx="19">
                  <c:v>img9</c:v>
                </c:pt>
                <c:pt idx="20">
                  <c:v>img10</c:v>
                </c:pt>
              </c:strCache>
            </c:strRef>
          </c:cat>
          <c:val>
            <c:numRef>
              <c:f>Blur!$K$4:$K$24</c:f>
              <c:numCache>
                <c:formatCode>0.0%</c:formatCode>
                <c:ptCount val="21"/>
                <c:pt idx="0" formatCode="General">
                  <c:v>0</c:v>
                </c:pt>
                <c:pt idx="1">
                  <c:v>0.61538461538461542</c:v>
                </c:pt>
                <c:pt idx="2">
                  <c:v>0.75</c:v>
                </c:pt>
                <c:pt idx="3">
                  <c:v>0.5625</c:v>
                </c:pt>
                <c:pt idx="4">
                  <c:v>0.52941176470588236</c:v>
                </c:pt>
                <c:pt idx="5">
                  <c:v>0.5</c:v>
                </c:pt>
                <c:pt idx="6">
                  <c:v>0.27777777777777779</c:v>
                </c:pt>
                <c:pt idx="7">
                  <c:v>0.35714285714285715</c:v>
                </c:pt>
                <c:pt idx="8">
                  <c:v>0.64</c:v>
                </c:pt>
                <c:pt idx="9">
                  <c:v>0.51851851851851849</c:v>
                </c:pt>
                <c:pt idx="10">
                  <c:v>0.8571428571428571</c:v>
                </c:pt>
                <c:pt idx="11">
                  <c:v>0.4044943820224719</c:v>
                </c:pt>
                <c:pt idx="12">
                  <c:v>0.27044025157232704</c:v>
                </c:pt>
                <c:pt idx="13">
                  <c:v>0.40677966101694918</c:v>
                </c:pt>
                <c:pt idx="14">
                  <c:v>0.3925925925925926</c:v>
                </c:pt>
                <c:pt idx="15">
                  <c:v>0.35294117647058826</c:v>
                </c:pt>
                <c:pt idx="16">
                  <c:v>0.38028169014084506</c:v>
                </c:pt>
                <c:pt idx="17">
                  <c:v>0.57352941176470584</c:v>
                </c:pt>
                <c:pt idx="18">
                  <c:v>0.21818181818181817</c:v>
                </c:pt>
                <c:pt idx="19">
                  <c:v>0.25263157894736843</c:v>
                </c:pt>
                <c:pt idx="20">
                  <c:v>0.36153846153846153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D-448A-BF2C-CC7A4401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28080"/>
        <c:axId val="533126480"/>
      </c:lineChart>
      <c:catAx>
        <c:axId val="533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26480"/>
        <c:crosses val="autoZero"/>
        <c:auto val="1"/>
        <c:lblAlgn val="ctr"/>
        <c:lblOffset val="100"/>
        <c:noMultiLvlLbl val="0"/>
      </c:catAx>
      <c:valAx>
        <c:axId val="533126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280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Kecepatan Pencocokan Fitur  Citra Asli dengan Citra </a:t>
            </a:r>
            <a:r>
              <a:rPr lang="id-ID" sz="1400" b="0" i="1" baseline="0">
                <a:effectLst/>
              </a:rPr>
              <a:t>Blur</a:t>
            </a:r>
            <a:endParaRPr lang="en-ID" sz="1100" i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Blur!$O$4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Blur!$N$5:$N$24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Blur!$O$5:$O$24</c:f>
              <c:numCache>
                <c:formatCode>0.0000</c:formatCode>
                <c:ptCount val="20"/>
                <c:pt idx="0">
                  <c:v>0.41690300000000002</c:v>
                </c:pt>
                <c:pt idx="1">
                  <c:v>0.40010899999999999</c:v>
                </c:pt>
                <c:pt idx="2">
                  <c:v>0.41389500000000001</c:v>
                </c:pt>
                <c:pt idx="3">
                  <c:v>0.51162700000000005</c:v>
                </c:pt>
                <c:pt idx="4">
                  <c:v>0.40222000000000002</c:v>
                </c:pt>
                <c:pt idx="5">
                  <c:v>0.42726500000000001</c:v>
                </c:pt>
                <c:pt idx="6">
                  <c:v>0.42758800000000002</c:v>
                </c:pt>
                <c:pt idx="7">
                  <c:v>0.44465900000000003</c:v>
                </c:pt>
                <c:pt idx="8">
                  <c:v>0.43208800000000003</c:v>
                </c:pt>
                <c:pt idx="9">
                  <c:v>0.41982900000000001</c:v>
                </c:pt>
                <c:pt idx="10">
                  <c:v>0.43915700000000002</c:v>
                </c:pt>
                <c:pt idx="11">
                  <c:v>0.41594599999999998</c:v>
                </c:pt>
                <c:pt idx="12">
                  <c:v>0.44434499999999999</c:v>
                </c:pt>
                <c:pt idx="13">
                  <c:v>0.42302200000000001</c:v>
                </c:pt>
                <c:pt idx="14">
                  <c:v>0.42880299999999999</c:v>
                </c:pt>
                <c:pt idx="15">
                  <c:v>0.41500399999999998</c:v>
                </c:pt>
                <c:pt idx="16">
                  <c:v>0.41655199999999998</c:v>
                </c:pt>
                <c:pt idx="17">
                  <c:v>0.41209699999999999</c:v>
                </c:pt>
                <c:pt idx="18">
                  <c:v>0.426151</c:v>
                </c:pt>
                <c:pt idx="19">
                  <c:v>0.40899400000000002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A-4A74-BA01-33C8F8A1DD71}"/>
            </c:ext>
          </c:extLst>
        </c:ser>
        <c:ser>
          <c:idx val="1"/>
          <c:order val="1"/>
          <c:tx>
            <c:strRef>
              <c:f>Blur!$P$4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Blur!$N$5:$N$24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Blur!$P$5:$P$24</c:f>
              <c:numCache>
                <c:formatCode>0.0000</c:formatCode>
                <c:ptCount val="20"/>
                <c:pt idx="0">
                  <c:v>0.39063100000000001</c:v>
                </c:pt>
                <c:pt idx="1">
                  <c:v>0.45888499999999999</c:v>
                </c:pt>
                <c:pt idx="2">
                  <c:v>0.49841600000000003</c:v>
                </c:pt>
                <c:pt idx="3">
                  <c:v>0.43817600000000001</c:v>
                </c:pt>
                <c:pt idx="4">
                  <c:v>0.44128299999999998</c:v>
                </c:pt>
                <c:pt idx="5">
                  <c:v>0.47236499999999998</c:v>
                </c:pt>
                <c:pt idx="6">
                  <c:v>0.43663299999999999</c:v>
                </c:pt>
                <c:pt idx="7">
                  <c:v>0.46914800000000001</c:v>
                </c:pt>
                <c:pt idx="8">
                  <c:v>0.47180100000000003</c:v>
                </c:pt>
                <c:pt idx="9">
                  <c:v>0.44821100000000003</c:v>
                </c:pt>
                <c:pt idx="10">
                  <c:v>0.51210699999999998</c:v>
                </c:pt>
                <c:pt idx="11">
                  <c:v>0.56735500000000005</c:v>
                </c:pt>
                <c:pt idx="12">
                  <c:v>0.61771500000000001</c:v>
                </c:pt>
                <c:pt idx="13">
                  <c:v>0.60308499999999998</c:v>
                </c:pt>
                <c:pt idx="14">
                  <c:v>0.70978699999999995</c:v>
                </c:pt>
                <c:pt idx="15">
                  <c:v>0.53345699999999996</c:v>
                </c:pt>
                <c:pt idx="16">
                  <c:v>0.53590099999999996</c:v>
                </c:pt>
                <c:pt idx="17">
                  <c:v>0.54970300000000005</c:v>
                </c:pt>
                <c:pt idx="18">
                  <c:v>0.63470599999999999</c:v>
                </c:pt>
                <c:pt idx="19">
                  <c:v>0.55875699999999995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A-4A74-BA01-33C8F8A1D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95728"/>
        <c:axId val="543793808"/>
      </c:lineChart>
      <c:catAx>
        <c:axId val="5437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93808"/>
        <c:crosses val="autoZero"/>
        <c:auto val="1"/>
        <c:lblAlgn val="ctr"/>
        <c:lblOffset val="100"/>
        <c:noMultiLvlLbl val="0"/>
      </c:catAx>
      <c:valAx>
        <c:axId val="5437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Diagram Kecepatan Pencocokan</a:t>
            </a:r>
            <a:r>
              <a:rPr lang="id-ID" baseline="0"/>
              <a:t> Fitur Citra Asli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Sheet2!$J$2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Sheet2!$I$3:$I$22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Sheet2!$J$3:$J$22</c:f>
              <c:numCache>
                <c:formatCode>0.0000</c:formatCode>
                <c:ptCount val="20"/>
                <c:pt idx="0">
                  <c:v>0.51036300000000001</c:v>
                </c:pt>
                <c:pt idx="1">
                  <c:v>0.52244900000000005</c:v>
                </c:pt>
                <c:pt idx="2">
                  <c:v>0.52659699999999998</c:v>
                </c:pt>
                <c:pt idx="3">
                  <c:v>0.52136099999999996</c:v>
                </c:pt>
                <c:pt idx="4">
                  <c:v>0.50991500000000001</c:v>
                </c:pt>
                <c:pt idx="5">
                  <c:v>0.41845599999999999</c:v>
                </c:pt>
                <c:pt idx="6">
                  <c:v>0.40887400000000002</c:v>
                </c:pt>
                <c:pt idx="7">
                  <c:v>0.44961000000000001</c:v>
                </c:pt>
                <c:pt idx="8">
                  <c:v>0.42714000000000002</c:v>
                </c:pt>
                <c:pt idx="9">
                  <c:v>0.41731000000000001</c:v>
                </c:pt>
                <c:pt idx="10">
                  <c:v>0.40267399999999998</c:v>
                </c:pt>
                <c:pt idx="11">
                  <c:v>0.44847999999999999</c:v>
                </c:pt>
                <c:pt idx="12">
                  <c:v>0.42358099999999999</c:v>
                </c:pt>
                <c:pt idx="13">
                  <c:v>0.42250399999999999</c:v>
                </c:pt>
                <c:pt idx="14">
                  <c:v>0.45235999999999998</c:v>
                </c:pt>
                <c:pt idx="15">
                  <c:v>0.43571799999999999</c:v>
                </c:pt>
                <c:pt idx="16">
                  <c:v>0.41988199999999998</c:v>
                </c:pt>
                <c:pt idx="17">
                  <c:v>0.445886</c:v>
                </c:pt>
                <c:pt idx="18">
                  <c:v>0.44560899999999998</c:v>
                </c:pt>
                <c:pt idx="19">
                  <c:v>0.47320400000000001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E-468C-8C52-50B98A67CB6A}"/>
            </c:ext>
          </c:extLst>
        </c:ser>
        <c:ser>
          <c:idx val="1"/>
          <c:order val="1"/>
          <c:tx>
            <c:strRef>
              <c:f>Sheet2!$K$2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Sheet2!$I$3:$I$22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Sheet2!$K$3:$K$22</c:f>
              <c:numCache>
                <c:formatCode>0.0000</c:formatCode>
                <c:ptCount val="20"/>
                <c:pt idx="0">
                  <c:v>0.48719099999999999</c:v>
                </c:pt>
                <c:pt idx="1">
                  <c:v>0.46457700000000002</c:v>
                </c:pt>
                <c:pt idx="2">
                  <c:v>0.51345300000000005</c:v>
                </c:pt>
                <c:pt idx="3">
                  <c:v>0.47016400000000003</c:v>
                </c:pt>
                <c:pt idx="4">
                  <c:v>0.40010699999999999</c:v>
                </c:pt>
                <c:pt idx="5">
                  <c:v>0.41717199999999999</c:v>
                </c:pt>
                <c:pt idx="6">
                  <c:v>0.40415499999999999</c:v>
                </c:pt>
                <c:pt idx="7">
                  <c:v>0.431481</c:v>
                </c:pt>
                <c:pt idx="8">
                  <c:v>0.40378799999999998</c:v>
                </c:pt>
                <c:pt idx="9">
                  <c:v>0.41442299999999999</c:v>
                </c:pt>
                <c:pt idx="10">
                  <c:v>0.48746</c:v>
                </c:pt>
                <c:pt idx="11">
                  <c:v>0.556867</c:v>
                </c:pt>
                <c:pt idx="12">
                  <c:v>0.519818</c:v>
                </c:pt>
                <c:pt idx="13">
                  <c:v>0.56152299999999999</c:v>
                </c:pt>
                <c:pt idx="14">
                  <c:v>0.65753499999999998</c:v>
                </c:pt>
                <c:pt idx="15">
                  <c:v>0.48592999999999997</c:v>
                </c:pt>
                <c:pt idx="16">
                  <c:v>0.46670800000000001</c:v>
                </c:pt>
                <c:pt idx="17">
                  <c:v>0.53710800000000003</c:v>
                </c:pt>
                <c:pt idx="18">
                  <c:v>0.58130300000000001</c:v>
                </c:pt>
                <c:pt idx="19">
                  <c:v>0.51237100000000002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E-468C-8C52-50B98A67C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45488"/>
        <c:axId val="412341328"/>
      </c:lineChart>
      <c:catAx>
        <c:axId val="4123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41328"/>
        <c:crosses val="autoZero"/>
        <c:auto val="1"/>
        <c:lblAlgn val="ctr"/>
        <c:lblOffset val="100"/>
        <c:noMultiLvlLbl val="0"/>
      </c:catAx>
      <c:valAx>
        <c:axId val="41234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4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Jumlah Fitur Terdeteksi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Sheet2!$C$36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Sheet2!$B$37:$B$56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Sheet2!$C$37:$C$56</c:f>
              <c:numCache>
                <c:formatCode>General</c:formatCode>
                <c:ptCount val="20"/>
                <c:pt idx="0">
                  <c:v>210</c:v>
                </c:pt>
                <c:pt idx="1">
                  <c:v>84</c:v>
                </c:pt>
                <c:pt idx="2">
                  <c:v>161</c:v>
                </c:pt>
                <c:pt idx="3">
                  <c:v>240</c:v>
                </c:pt>
                <c:pt idx="4">
                  <c:v>109</c:v>
                </c:pt>
                <c:pt idx="5">
                  <c:v>269</c:v>
                </c:pt>
                <c:pt idx="6">
                  <c:v>229</c:v>
                </c:pt>
                <c:pt idx="7">
                  <c:v>179</c:v>
                </c:pt>
                <c:pt idx="8">
                  <c:v>307</c:v>
                </c:pt>
                <c:pt idx="9">
                  <c:v>137</c:v>
                </c:pt>
                <c:pt idx="10">
                  <c:v>466</c:v>
                </c:pt>
                <c:pt idx="11">
                  <c:v>779</c:v>
                </c:pt>
                <c:pt idx="12">
                  <c:v>562</c:v>
                </c:pt>
                <c:pt idx="13">
                  <c:v>656</c:v>
                </c:pt>
                <c:pt idx="14">
                  <c:v>771</c:v>
                </c:pt>
                <c:pt idx="15">
                  <c:v>432</c:v>
                </c:pt>
                <c:pt idx="16">
                  <c:v>357</c:v>
                </c:pt>
                <c:pt idx="17">
                  <c:v>910</c:v>
                </c:pt>
                <c:pt idx="18">
                  <c:v>1554</c:v>
                </c:pt>
                <c:pt idx="19">
                  <c:v>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C-4BC1-BA8D-44C3F6B94A59}"/>
            </c:ext>
          </c:extLst>
        </c:ser>
        <c:ser>
          <c:idx val="1"/>
          <c:order val="1"/>
          <c:tx>
            <c:strRef>
              <c:f>Sheet2!$D$36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Sheet2!$B$37:$B$56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Sheet2!$D$37:$D$56</c:f>
              <c:numCache>
                <c:formatCode>General</c:formatCode>
                <c:ptCount val="20"/>
                <c:pt idx="0">
                  <c:v>13</c:v>
                </c:pt>
                <c:pt idx="1">
                  <c:v>16</c:v>
                </c:pt>
                <c:pt idx="2">
                  <c:v>32</c:v>
                </c:pt>
                <c:pt idx="3">
                  <c:v>17</c:v>
                </c:pt>
                <c:pt idx="4">
                  <c:v>8</c:v>
                </c:pt>
                <c:pt idx="5">
                  <c:v>18</c:v>
                </c:pt>
                <c:pt idx="6">
                  <c:v>14</c:v>
                </c:pt>
                <c:pt idx="7">
                  <c:v>25</c:v>
                </c:pt>
                <c:pt idx="8">
                  <c:v>27</c:v>
                </c:pt>
                <c:pt idx="9">
                  <c:v>14</c:v>
                </c:pt>
                <c:pt idx="10">
                  <c:v>89</c:v>
                </c:pt>
                <c:pt idx="11">
                  <c:v>159</c:v>
                </c:pt>
                <c:pt idx="12">
                  <c:v>118</c:v>
                </c:pt>
                <c:pt idx="13">
                  <c:v>135</c:v>
                </c:pt>
                <c:pt idx="14">
                  <c:v>136</c:v>
                </c:pt>
                <c:pt idx="15">
                  <c:v>71</c:v>
                </c:pt>
                <c:pt idx="16">
                  <c:v>68</c:v>
                </c:pt>
                <c:pt idx="17">
                  <c:v>110</c:v>
                </c:pt>
                <c:pt idx="18">
                  <c:v>190</c:v>
                </c:pt>
                <c:pt idx="19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C-4BC1-BA8D-44C3F6B94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415280"/>
        <c:axId val="343556208"/>
      </c:lineChart>
      <c:catAx>
        <c:axId val="48741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556208"/>
        <c:crosses val="autoZero"/>
        <c:auto val="1"/>
        <c:lblAlgn val="ctr"/>
        <c:lblOffset val="100"/>
        <c:noMultiLvlLbl val="0"/>
      </c:catAx>
      <c:valAx>
        <c:axId val="343556208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415280"/>
        <c:crosses val="autoZero"/>
        <c:crossBetween val="between"/>
        <c:min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Persentase Pencocokan</a:t>
            </a:r>
            <a:r>
              <a:rPr lang="id-ID" baseline="0"/>
              <a:t> Fitur Citra Asli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Sheet2!$F$2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Sheet2!$E$3:$E$22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Sheet2!$F$3:$F$22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0.97379912663755464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0.96662387676508343</c:v>
                </c:pt>
                <c:pt idx="12">
                  <c:v>0.99288256227758009</c:v>
                </c:pt>
                <c:pt idx="13">
                  <c:v>1</c:v>
                </c:pt>
                <c:pt idx="14">
                  <c:v>1</c:v>
                </c:pt>
                <c:pt idx="15">
                  <c:v>0.9907407407407407</c:v>
                </c:pt>
                <c:pt idx="16">
                  <c:v>1</c:v>
                </c:pt>
                <c:pt idx="17">
                  <c:v>0.97362637362637361</c:v>
                </c:pt>
                <c:pt idx="18">
                  <c:v>0.91312741312741308</c:v>
                </c:pt>
                <c:pt idx="19">
                  <c:v>0.92677473448854109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DD-4062-8E13-5644D3E3DD21}"/>
            </c:ext>
          </c:extLst>
        </c:ser>
        <c:ser>
          <c:idx val="1"/>
          <c:order val="1"/>
          <c:tx>
            <c:strRef>
              <c:f>Sheet2!$G$2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Sheet2!$E$3:$E$22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Sheet2!$G$3:$G$22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0.98742138364779874</c:v>
                </c:pt>
                <c:pt idx="12">
                  <c:v>0.97457627118644063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0.97058823529411764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D-4062-8E13-5644D3E3D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67568"/>
        <c:axId val="495184248"/>
      </c:lineChart>
      <c:catAx>
        <c:axId val="41236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4248"/>
        <c:crosses val="autoZero"/>
        <c:auto val="1"/>
        <c:lblAlgn val="ctr"/>
        <c:lblOffset val="100"/>
        <c:noMultiLvlLbl val="0"/>
      </c:catAx>
      <c:valAx>
        <c:axId val="495184248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6756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Persentase</a:t>
            </a:r>
            <a:r>
              <a:rPr lang="id-ID" baseline="0"/>
              <a:t> Kecocokan Fitur  Citra Asli dengan Citra Manipulasi Kecerahan +50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Brightness!$B$38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Brightness!$A$39:$A$58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Brightness!$B$39:$B$58</c:f>
              <c:numCache>
                <c:formatCode>0.00%</c:formatCode>
                <c:ptCount val="20"/>
                <c:pt idx="0">
                  <c:v>0.89523809523809528</c:v>
                </c:pt>
                <c:pt idx="1">
                  <c:v>0.84523809523809523</c:v>
                </c:pt>
                <c:pt idx="2">
                  <c:v>0.93788819875776397</c:v>
                </c:pt>
                <c:pt idx="3">
                  <c:v>0.8833333333333333</c:v>
                </c:pt>
                <c:pt idx="4">
                  <c:v>0.92660550458715596</c:v>
                </c:pt>
                <c:pt idx="5">
                  <c:v>0.91449814126394047</c:v>
                </c:pt>
                <c:pt idx="6">
                  <c:v>0.90393013100436681</c:v>
                </c:pt>
                <c:pt idx="7">
                  <c:v>0.91061452513966479</c:v>
                </c:pt>
                <c:pt idx="8">
                  <c:v>0.89902280130293155</c:v>
                </c:pt>
                <c:pt idx="9">
                  <c:v>0.94160583941605835</c:v>
                </c:pt>
                <c:pt idx="10">
                  <c:v>0.91845493562231761</c:v>
                </c:pt>
                <c:pt idx="11">
                  <c:v>0.68934531450577663</c:v>
                </c:pt>
                <c:pt idx="12">
                  <c:v>0.88256227758007122</c:v>
                </c:pt>
                <c:pt idx="13">
                  <c:v>0.74064516129032254</c:v>
                </c:pt>
                <c:pt idx="14">
                  <c:v>0.85732814526588841</c:v>
                </c:pt>
                <c:pt idx="15">
                  <c:v>0.83796296296296291</c:v>
                </c:pt>
                <c:pt idx="16">
                  <c:v>0.89355742296918772</c:v>
                </c:pt>
                <c:pt idx="17">
                  <c:v>0.85164835164835162</c:v>
                </c:pt>
                <c:pt idx="18">
                  <c:v>0.78314028314028317</c:v>
                </c:pt>
                <c:pt idx="19">
                  <c:v>0.66852990497484632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5-424C-BF23-4F4413699503}"/>
            </c:ext>
          </c:extLst>
        </c:ser>
        <c:ser>
          <c:idx val="1"/>
          <c:order val="1"/>
          <c:tx>
            <c:strRef>
              <c:f>Brightness!$C$38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Brightness!$A$39:$A$58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Brightness!$C$39:$C$58</c:f>
              <c:numCache>
                <c:formatCode>0.00%</c:formatCode>
                <c:ptCount val="20"/>
                <c:pt idx="0">
                  <c:v>0.84615384615384615</c:v>
                </c:pt>
                <c:pt idx="1">
                  <c:v>1</c:v>
                </c:pt>
                <c:pt idx="2">
                  <c:v>0.90625</c:v>
                </c:pt>
                <c:pt idx="3">
                  <c:v>0.76470588235294112</c:v>
                </c:pt>
                <c:pt idx="4">
                  <c:v>1</c:v>
                </c:pt>
                <c:pt idx="5">
                  <c:v>0.77777777777777779</c:v>
                </c:pt>
                <c:pt idx="6">
                  <c:v>0.8571428571428571</c:v>
                </c:pt>
                <c:pt idx="7">
                  <c:v>0.96</c:v>
                </c:pt>
                <c:pt idx="8">
                  <c:v>0.96296296296296291</c:v>
                </c:pt>
                <c:pt idx="9">
                  <c:v>1</c:v>
                </c:pt>
                <c:pt idx="10">
                  <c:v>0.7640449438202247</c:v>
                </c:pt>
                <c:pt idx="11">
                  <c:v>0.66666666666666663</c:v>
                </c:pt>
                <c:pt idx="12">
                  <c:v>0.80508474576271183</c:v>
                </c:pt>
                <c:pt idx="13">
                  <c:v>0.77777777777777779</c:v>
                </c:pt>
                <c:pt idx="14">
                  <c:v>0.72058823529411764</c:v>
                </c:pt>
                <c:pt idx="15">
                  <c:v>0.85915492957746475</c:v>
                </c:pt>
                <c:pt idx="16">
                  <c:v>0.79411764705882348</c:v>
                </c:pt>
                <c:pt idx="17">
                  <c:v>0.81818181818181823</c:v>
                </c:pt>
                <c:pt idx="18">
                  <c:v>0.68421052631578949</c:v>
                </c:pt>
                <c:pt idx="1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5-424C-BF23-4F4413699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259304"/>
        <c:axId val="514532368"/>
      </c:lineChart>
      <c:catAx>
        <c:axId val="34225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32368"/>
        <c:crosses val="autoZero"/>
        <c:auto val="1"/>
        <c:lblAlgn val="ctr"/>
        <c:lblOffset val="100"/>
        <c:noMultiLvlLbl val="0"/>
      </c:catAx>
      <c:valAx>
        <c:axId val="514532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2593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Persentase Kecocokan Fitur  Citra Asli dengan Citra Manipulasi Kecerahan +100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Brightness!$F$38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Brightness!$E$39:$E$58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Brightness!$F$39:$F$58</c:f>
              <c:numCache>
                <c:formatCode>0.00%</c:formatCode>
                <c:ptCount val="20"/>
                <c:pt idx="0">
                  <c:v>0.77619047619047621</c:v>
                </c:pt>
                <c:pt idx="1">
                  <c:v>0.7857142857142857</c:v>
                </c:pt>
                <c:pt idx="2">
                  <c:v>0.86956521739130432</c:v>
                </c:pt>
                <c:pt idx="3">
                  <c:v>0.85833333333333328</c:v>
                </c:pt>
                <c:pt idx="4">
                  <c:v>0.84403669724770647</c:v>
                </c:pt>
                <c:pt idx="5">
                  <c:v>0.8401486988847584</c:v>
                </c:pt>
                <c:pt idx="6">
                  <c:v>0.82969432314410485</c:v>
                </c:pt>
                <c:pt idx="7">
                  <c:v>0.87709497206703912</c:v>
                </c:pt>
                <c:pt idx="8">
                  <c:v>0.83061889250814336</c:v>
                </c:pt>
                <c:pt idx="9">
                  <c:v>0.83941605839416056</c:v>
                </c:pt>
                <c:pt idx="10">
                  <c:v>0.83476394849785407</c:v>
                </c:pt>
                <c:pt idx="11">
                  <c:v>0.49935815147625162</c:v>
                </c:pt>
                <c:pt idx="12">
                  <c:v>0.72419928825622781</c:v>
                </c:pt>
                <c:pt idx="13">
                  <c:v>0.68645161290322576</c:v>
                </c:pt>
                <c:pt idx="14">
                  <c:v>0.75486381322957197</c:v>
                </c:pt>
                <c:pt idx="15">
                  <c:v>0.7592592592592593</c:v>
                </c:pt>
                <c:pt idx="16">
                  <c:v>0.8123249299719888</c:v>
                </c:pt>
                <c:pt idx="17">
                  <c:v>0.70989010989010992</c:v>
                </c:pt>
                <c:pt idx="18">
                  <c:v>0.64864864864864868</c:v>
                </c:pt>
                <c:pt idx="19">
                  <c:v>0.4438233650083846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4-4E79-8BD0-FA14B28A4B04}"/>
            </c:ext>
          </c:extLst>
        </c:ser>
        <c:ser>
          <c:idx val="1"/>
          <c:order val="1"/>
          <c:tx>
            <c:strRef>
              <c:f>Brightness!$G$38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Brightness!$E$39:$E$58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Brightness!$G$39:$G$58</c:f>
              <c:numCache>
                <c:formatCode>0.00%</c:formatCode>
                <c:ptCount val="20"/>
                <c:pt idx="0">
                  <c:v>0.92307692307692313</c:v>
                </c:pt>
                <c:pt idx="1">
                  <c:v>1</c:v>
                </c:pt>
                <c:pt idx="2">
                  <c:v>0.90625</c:v>
                </c:pt>
                <c:pt idx="3">
                  <c:v>0.58823529411764708</c:v>
                </c:pt>
                <c:pt idx="4">
                  <c:v>1</c:v>
                </c:pt>
                <c:pt idx="5">
                  <c:v>0.72222222222222221</c:v>
                </c:pt>
                <c:pt idx="6">
                  <c:v>0.7142857142857143</c:v>
                </c:pt>
                <c:pt idx="7">
                  <c:v>0.92</c:v>
                </c:pt>
                <c:pt idx="8">
                  <c:v>0.88888888888888884</c:v>
                </c:pt>
                <c:pt idx="9">
                  <c:v>1</c:v>
                </c:pt>
                <c:pt idx="10">
                  <c:v>0.7078651685393258</c:v>
                </c:pt>
                <c:pt idx="11">
                  <c:v>0.45911949685534592</c:v>
                </c:pt>
                <c:pt idx="12">
                  <c:v>0.77966101694915257</c:v>
                </c:pt>
                <c:pt idx="13">
                  <c:v>0.71851851851851856</c:v>
                </c:pt>
                <c:pt idx="14">
                  <c:v>0.75</c:v>
                </c:pt>
                <c:pt idx="15">
                  <c:v>0.81690140845070425</c:v>
                </c:pt>
                <c:pt idx="16">
                  <c:v>0.80882352941176472</c:v>
                </c:pt>
                <c:pt idx="17">
                  <c:v>0.72727272727272729</c:v>
                </c:pt>
                <c:pt idx="18">
                  <c:v>0.64210526315789473</c:v>
                </c:pt>
                <c:pt idx="19">
                  <c:v>0.37692307692307692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4-4E79-8BD0-FA14B28A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29272"/>
        <c:axId val="516934072"/>
      </c:lineChart>
      <c:catAx>
        <c:axId val="5169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934072"/>
        <c:crosses val="autoZero"/>
        <c:auto val="1"/>
        <c:lblAlgn val="ctr"/>
        <c:lblOffset val="100"/>
        <c:noMultiLvlLbl val="0"/>
      </c:catAx>
      <c:valAx>
        <c:axId val="5169340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9292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Persentase Kecocokan Fitur  Citra Asli dengan Citra Manipulasi Kecerahan -50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Brightness!$J$38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Brightness!$I$39:$I$58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Brightness!$J$39:$J$58</c:f>
              <c:numCache>
                <c:formatCode>0.00%</c:formatCode>
                <c:ptCount val="20"/>
                <c:pt idx="0">
                  <c:v>0.919047619047619</c:v>
                </c:pt>
                <c:pt idx="1">
                  <c:v>0.8928571428571429</c:v>
                </c:pt>
                <c:pt idx="2">
                  <c:v>0.91925465838509313</c:v>
                </c:pt>
                <c:pt idx="3">
                  <c:v>0.88749999999999996</c:v>
                </c:pt>
                <c:pt idx="4">
                  <c:v>0.90825688073394495</c:v>
                </c:pt>
                <c:pt idx="5">
                  <c:v>0.89219330855018586</c:v>
                </c:pt>
                <c:pt idx="6">
                  <c:v>0.86026200873362446</c:v>
                </c:pt>
                <c:pt idx="7">
                  <c:v>0.8938547486033519</c:v>
                </c:pt>
                <c:pt idx="8">
                  <c:v>0.89902280130293155</c:v>
                </c:pt>
                <c:pt idx="9">
                  <c:v>0.91970802919708028</c:v>
                </c:pt>
                <c:pt idx="10">
                  <c:v>0.92274678111587982</c:v>
                </c:pt>
                <c:pt idx="11">
                  <c:v>0.70218228498074453</c:v>
                </c:pt>
                <c:pt idx="12">
                  <c:v>0.90749999999999997</c:v>
                </c:pt>
                <c:pt idx="13">
                  <c:v>0.7574193548387097</c:v>
                </c:pt>
                <c:pt idx="14">
                  <c:v>0.86381322957198448</c:v>
                </c:pt>
                <c:pt idx="15">
                  <c:v>0.84722222222222221</c:v>
                </c:pt>
                <c:pt idx="16">
                  <c:v>0.93837535014005602</c:v>
                </c:pt>
                <c:pt idx="17">
                  <c:v>0.84725274725274724</c:v>
                </c:pt>
                <c:pt idx="18">
                  <c:v>0.78120978120978124</c:v>
                </c:pt>
                <c:pt idx="19">
                  <c:v>0.69032979318054777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1-47F8-9903-133E333D50CF}"/>
            </c:ext>
          </c:extLst>
        </c:ser>
        <c:ser>
          <c:idx val="1"/>
          <c:order val="1"/>
          <c:tx>
            <c:strRef>
              <c:f>Brightness!$K$38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Brightness!$I$39:$I$58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Brightness!$K$39:$K$58</c:f>
              <c:numCache>
                <c:formatCode>0.00%</c:formatCode>
                <c:ptCount val="20"/>
                <c:pt idx="0">
                  <c:v>0.84615384615384615</c:v>
                </c:pt>
                <c:pt idx="1">
                  <c:v>1</c:v>
                </c:pt>
                <c:pt idx="2">
                  <c:v>0.9375</c:v>
                </c:pt>
                <c:pt idx="3">
                  <c:v>0.76470588235294112</c:v>
                </c:pt>
                <c:pt idx="4">
                  <c:v>0.875</c:v>
                </c:pt>
                <c:pt idx="5">
                  <c:v>0.77777777777777779</c:v>
                </c:pt>
                <c:pt idx="6">
                  <c:v>0.8571428571428571</c:v>
                </c:pt>
                <c:pt idx="7">
                  <c:v>0.96</c:v>
                </c:pt>
                <c:pt idx="8">
                  <c:v>0.96296296296296291</c:v>
                </c:pt>
                <c:pt idx="9">
                  <c:v>1</c:v>
                </c:pt>
                <c:pt idx="10">
                  <c:v>0.7415730337078652</c:v>
                </c:pt>
                <c:pt idx="11">
                  <c:v>0.66666666666666663</c:v>
                </c:pt>
                <c:pt idx="12">
                  <c:v>0.85593220338983056</c:v>
                </c:pt>
                <c:pt idx="13">
                  <c:v>0.80740740740740746</c:v>
                </c:pt>
                <c:pt idx="14">
                  <c:v>0.7279411764705882</c:v>
                </c:pt>
                <c:pt idx="15">
                  <c:v>0.83098591549295775</c:v>
                </c:pt>
                <c:pt idx="16">
                  <c:v>0.82352941176470584</c:v>
                </c:pt>
                <c:pt idx="17">
                  <c:v>0.82727272727272727</c:v>
                </c:pt>
                <c:pt idx="18">
                  <c:v>0.72105263157894739</c:v>
                </c:pt>
                <c:pt idx="19">
                  <c:v>0.7384615384615385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1-47F8-9903-133E333D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4448"/>
        <c:axId val="514554768"/>
      </c:lineChart>
      <c:catAx>
        <c:axId val="51455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54768"/>
        <c:crosses val="autoZero"/>
        <c:auto val="1"/>
        <c:lblAlgn val="ctr"/>
        <c:lblOffset val="100"/>
        <c:noMultiLvlLbl val="0"/>
      </c:catAx>
      <c:valAx>
        <c:axId val="514554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54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baseline="0">
                <a:effectLst/>
              </a:rPr>
              <a:t>Persentase Kecocokan Fitur  Citra Asli dengan Citra Manipulasi Kecerahan -100</a:t>
            </a:r>
            <a:endParaRPr lang="en-ID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Brightness!$N$38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Brightness!$M$39:$M$58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Brightness!$N$39:$N$58</c:f>
              <c:numCache>
                <c:formatCode>0.00%</c:formatCode>
                <c:ptCount val="20"/>
                <c:pt idx="0">
                  <c:v>0.8</c:v>
                </c:pt>
                <c:pt idx="1">
                  <c:v>0.7857142857142857</c:v>
                </c:pt>
                <c:pt idx="2">
                  <c:v>0.87577639751552794</c:v>
                </c:pt>
                <c:pt idx="3">
                  <c:v>0.83333333333333337</c:v>
                </c:pt>
                <c:pt idx="4">
                  <c:v>0.82568807339449546</c:v>
                </c:pt>
                <c:pt idx="5">
                  <c:v>0.94795539033457255</c:v>
                </c:pt>
                <c:pt idx="6">
                  <c:v>0.79475982532751088</c:v>
                </c:pt>
                <c:pt idx="7">
                  <c:v>0.85474860335195535</c:v>
                </c:pt>
                <c:pt idx="8">
                  <c:v>0.84364820846905542</c:v>
                </c:pt>
                <c:pt idx="9">
                  <c:v>0.81021897810218979</c:v>
                </c:pt>
                <c:pt idx="10">
                  <c:v>0.83690987124463523</c:v>
                </c:pt>
                <c:pt idx="11">
                  <c:v>0.51091142490372277</c:v>
                </c:pt>
                <c:pt idx="12">
                  <c:v>0.74555160142348753</c:v>
                </c:pt>
                <c:pt idx="13">
                  <c:v>0.69161290322580649</c:v>
                </c:pt>
                <c:pt idx="14">
                  <c:v>0.76134889753566792</c:v>
                </c:pt>
                <c:pt idx="15">
                  <c:v>0.76851851851851849</c:v>
                </c:pt>
                <c:pt idx="16">
                  <c:v>0.84313725490196079</c:v>
                </c:pt>
                <c:pt idx="17">
                  <c:v>0.71208791208791211</c:v>
                </c:pt>
                <c:pt idx="18">
                  <c:v>0.65186615186615182</c:v>
                </c:pt>
                <c:pt idx="19">
                  <c:v>0.45835662381218556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0-4D5E-85BC-44D5D1496EB7}"/>
            </c:ext>
          </c:extLst>
        </c:ser>
        <c:ser>
          <c:idx val="1"/>
          <c:order val="1"/>
          <c:tx>
            <c:strRef>
              <c:f>Brightness!$O$38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Brightness!$M$39:$M$58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Brightness!$O$39:$O$58</c:f>
              <c:numCache>
                <c:formatCode>0.00%</c:formatCode>
                <c:ptCount val="20"/>
                <c:pt idx="0">
                  <c:v>0.92307692307692313</c:v>
                </c:pt>
                <c:pt idx="1">
                  <c:v>0.9375</c:v>
                </c:pt>
                <c:pt idx="2">
                  <c:v>0.90625</c:v>
                </c:pt>
                <c:pt idx="3">
                  <c:v>0.70588235294117652</c:v>
                </c:pt>
                <c:pt idx="4">
                  <c:v>1</c:v>
                </c:pt>
                <c:pt idx="5">
                  <c:v>0.61111111111111116</c:v>
                </c:pt>
                <c:pt idx="6">
                  <c:v>0.7142857142857143</c:v>
                </c:pt>
                <c:pt idx="7">
                  <c:v>0.96</c:v>
                </c:pt>
                <c:pt idx="8">
                  <c:v>0.88888888888888884</c:v>
                </c:pt>
                <c:pt idx="9">
                  <c:v>0.9285714285714286</c:v>
                </c:pt>
                <c:pt idx="10">
                  <c:v>0.6853932584269663</c:v>
                </c:pt>
                <c:pt idx="11">
                  <c:v>0.49056603773584906</c:v>
                </c:pt>
                <c:pt idx="12">
                  <c:v>0.80508474576271183</c:v>
                </c:pt>
                <c:pt idx="13">
                  <c:v>0.59259259259259256</c:v>
                </c:pt>
                <c:pt idx="14">
                  <c:v>0.70588235294117652</c:v>
                </c:pt>
                <c:pt idx="15">
                  <c:v>0.84507042253521125</c:v>
                </c:pt>
                <c:pt idx="16">
                  <c:v>0.79411764705882348</c:v>
                </c:pt>
                <c:pt idx="17">
                  <c:v>0.76363636363636367</c:v>
                </c:pt>
                <c:pt idx="18">
                  <c:v>0.65789473684210531</c:v>
                </c:pt>
                <c:pt idx="19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0-4D5E-85BC-44D5D1496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728"/>
        <c:axId val="514541328"/>
      </c:lineChart>
      <c:catAx>
        <c:axId val="51453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41328"/>
        <c:crosses val="autoZero"/>
        <c:auto val="1"/>
        <c:lblAlgn val="ctr"/>
        <c:lblOffset val="100"/>
        <c:noMultiLvlLbl val="0"/>
      </c:catAx>
      <c:valAx>
        <c:axId val="514541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397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Kecepatan</a:t>
            </a:r>
            <a:r>
              <a:rPr lang="id-ID" baseline="0"/>
              <a:t> Pencocokan Fitur Citra Asli dengan Citra Manipulasi Kecerahan +50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Brightness!$B$80</c:f>
              <c:strCache>
                <c:ptCount val="1"/>
                <c:pt idx="0">
                  <c:v>FAST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Brightness!$A$81:$A$100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Brightness!$B$81:$B$100</c:f>
              <c:numCache>
                <c:formatCode>0.0000</c:formatCode>
                <c:ptCount val="20"/>
                <c:pt idx="0">
                  <c:v>0.48572100000000001</c:v>
                </c:pt>
                <c:pt idx="1">
                  <c:v>0.738487</c:v>
                </c:pt>
                <c:pt idx="2">
                  <c:v>0.73933000000000004</c:v>
                </c:pt>
                <c:pt idx="3">
                  <c:v>0.74055700000000002</c:v>
                </c:pt>
                <c:pt idx="4">
                  <c:v>0.771922</c:v>
                </c:pt>
                <c:pt idx="5">
                  <c:v>0.79038200000000003</c:v>
                </c:pt>
                <c:pt idx="6">
                  <c:v>0.76731199999999999</c:v>
                </c:pt>
                <c:pt idx="7">
                  <c:v>0.76181900000000002</c:v>
                </c:pt>
                <c:pt idx="8">
                  <c:v>0.73211099999999996</c:v>
                </c:pt>
                <c:pt idx="9">
                  <c:v>0.79851799999999995</c:v>
                </c:pt>
                <c:pt idx="10">
                  <c:v>0.76820100000000002</c:v>
                </c:pt>
                <c:pt idx="11">
                  <c:v>0.77033099999999999</c:v>
                </c:pt>
                <c:pt idx="12">
                  <c:v>0.76069900000000001</c:v>
                </c:pt>
                <c:pt idx="13">
                  <c:v>0.810137</c:v>
                </c:pt>
                <c:pt idx="14">
                  <c:v>0.88744400000000001</c:v>
                </c:pt>
                <c:pt idx="15">
                  <c:v>0.83631299999999997</c:v>
                </c:pt>
                <c:pt idx="16">
                  <c:v>0.81808899999999996</c:v>
                </c:pt>
                <c:pt idx="17">
                  <c:v>0.79444199999999998</c:v>
                </c:pt>
                <c:pt idx="18">
                  <c:v>0.78109799999999996</c:v>
                </c:pt>
                <c:pt idx="19">
                  <c:v>0.85459099999999999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3-4D77-9D94-FC0AF9FE3568}"/>
            </c:ext>
          </c:extLst>
        </c:ser>
        <c:ser>
          <c:idx val="1"/>
          <c:order val="1"/>
          <c:tx>
            <c:strRef>
              <c:f>Brightness!$C$80</c:f>
              <c:strCache>
                <c:ptCount val="1"/>
                <c:pt idx="0">
                  <c:v>MSER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Brightness!$A$81:$A$100</c:f>
              <c:strCache>
                <c:ptCount val="20"/>
                <c:pt idx="0">
                  <c:v>Temp1</c:v>
                </c:pt>
                <c:pt idx="1">
                  <c:v>Temp2</c:v>
                </c:pt>
                <c:pt idx="2">
                  <c:v>Temp3</c:v>
                </c:pt>
                <c:pt idx="3">
                  <c:v>Temp4</c:v>
                </c:pt>
                <c:pt idx="4">
                  <c:v>Temp5</c:v>
                </c:pt>
                <c:pt idx="5">
                  <c:v>Temp6</c:v>
                </c:pt>
                <c:pt idx="6">
                  <c:v>Temp7</c:v>
                </c:pt>
                <c:pt idx="7">
                  <c:v>Temp8</c:v>
                </c:pt>
                <c:pt idx="8">
                  <c:v>Temp9</c:v>
                </c:pt>
                <c:pt idx="9">
                  <c:v>Temp10</c:v>
                </c:pt>
                <c:pt idx="10">
                  <c:v>img1</c:v>
                </c:pt>
                <c:pt idx="11">
                  <c:v>img2</c:v>
                </c:pt>
                <c:pt idx="12">
                  <c:v>img3</c:v>
                </c:pt>
                <c:pt idx="13">
                  <c:v>img4</c:v>
                </c:pt>
                <c:pt idx="14">
                  <c:v>img5</c:v>
                </c:pt>
                <c:pt idx="15">
                  <c:v>img6</c:v>
                </c:pt>
                <c:pt idx="16">
                  <c:v>img7</c:v>
                </c:pt>
                <c:pt idx="17">
                  <c:v>img8</c:v>
                </c:pt>
                <c:pt idx="18">
                  <c:v>img9</c:v>
                </c:pt>
                <c:pt idx="19">
                  <c:v>img10</c:v>
                </c:pt>
              </c:strCache>
            </c:strRef>
          </c:cat>
          <c:val>
            <c:numRef>
              <c:f>Brightness!$C$81:$C$100</c:f>
              <c:numCache>
                <c:formatCode>0.0000</c:formatCode>
                <c:ptCount val="20"/>
                <c:pt idx="0">
                  <c:v>0.71701700000000002</c:v>
                </c:pt>
                <c:pt idx="1">
                  <c:v>0.72707699999999997</c:v>
                </c:pt>
                <c:pt idx="2">
                  <c:v>0.75977700000000004</c:v>
                </c:pt>
                <c:pt idx="3">
                  <c:v>0.74040700000000004</c:v>
                </c:pt>
                <c:pt idx="4">
                  <c:v>0.79371800000000003</c:v>
                </c:pt>
                <c:pt idx="5">
                  <c:v>0.726213</c:v>
                </c:pt>
                <c:pt idx="6">
                  <c:v>0.75769799999999998</c:v>
                </c:pt>
                <c:pt idx="7">
                  <c:v>0.74617599999999995</c:v>
                </c:pt>
                <c:pt idx="8">
                  <c:v>0.75461999999999996</c:v>
                </c:pt>
                <c:pt idx="9">
                  <c:v>0.709233</c:v>
                </c:pt>
                <c:pt idx="10">
                  <c:v>0.87020600000000004</c:v>
                </c:pt>
                <c:pt idx="11">
                  <c:v>1.0313810000000001</c:v>
                </c:pt>
                <c:pt idx="12">
                  <c:v>0.96096899999999996</c:v>
                </c:pt>
                <c:pt idx="13">
                  <c:v>1.0148919999999999</c:v>
                </c:pt>
                <c:pt idx="14">
                  <c:v>1.02519</c:v>
                </c:pt>
                <c:pt idx="15">
                  <c:v>0.88183400000000001</c:v>
                </c:pt>
                <c:pt idx="16">
                  <c:v>0.83336200000000005</c:v>
                </c:pt>
                <c:pt idx="17">
                  <c:v>0.93073799999999995</c:v>
                </c:pt>
                <c:pt idx="18">
                  <c:v>1.0655209999999999</c:v>
                </c:pt>
                <c:pt idx="19">
                  <c:v>0.93236399999999997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3-4D77-9D94-FC0AF9FE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29040"/>
        <c:axId val="533129680"/>
      </c:lineChart>
      <c:catAx>
        <c:axId val="53312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29680"/>
        <c:crosses val="autoZero"/>
        <c:auto val="1"/>
        <c:lblAlgn val="ctr"/>
        <c:lblOffset val="100"/>
        <c:noMultiLvlLbl val="0"/>
      </c:catAx>
      <c:valAx>
        <c:axId val="5331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290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434578</xdr:colOff>
      <xdr:row>0</xdr:row>
      <xdr:rowOff>176212</xdr:rowOff>
    </xdr:from>
    <xdr:to>
      <xdr:col>19</xdr:col>
      <xdr:colOff>148828</xdr:colOff>
      <xdr:row>15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8CE983-7EE7-491B-B1FA-02F9B3DD2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279797</xdr:colOff>
      <xdr:row>0</xdr:row>
      <xdr:rowOff>164306</xdr:rowOff>
    </xdr:from>
    <xdr:to>
      <xdr:col>26</xdr:col>
      <xdr:colOff>601265</xdr:colOff>
      <xdr:row>15</xdr:row>
      <xdr:rowOff>50006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EBE680-A96F-454F-A443-346372FC6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291703</xdr:colOff>
      <xdr:row>35</xdr:row>
      <xdr:rowOff>128587</xdr:rowOff>
    </xdr:from>
    <xdr:to>
      <xdr:col>13</xdr:col>
      <xdr:colOff>5953</xdr:colOff>
      <xdr:row>52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018160-C0A5-4032-A4C1-922A76F12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261937</xdr:colOff>
      <xdr:row>16</xdr:row>
      <xdr:rowOff>152400</xdr:rowOff>
    </xdr:from>
    <xdr:to>
      <xdr:col>27</xdr:col>
      <xdr:colOff>7937</xdr:colOff>
      <xdr:row>31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907F098-BA10-4B32-B9FA-524B9A429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18209</xdr:colOff>
      <xdr:row>36</xdr:row>
      <xdr:rowOff>176212</xdr:rowOff>
    </xdr:from>
    <xdr:to>
      <xdr:col>23</xdr:col>
      <xdr:colOff>191900</xdr:colOff>
      <xdr:row>51</xdr:row>
      <xdr:rowOff>114668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98971C-E518-4404-BC0E-A293EBCD5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46223</xdr:colOff>
      <xdr:row>51</xdr:row>
      <xdr:rowOff>176212</xdr:rowOff>
    </xdr:from>
    <xdr:to>
      <xdr:col>23</xdr:col>
      <xdr:colOff>219914</xdr:colOff>
      <xdr:row>66</xdr:row>
      <xdr:rowOff>114668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B24AE3-7566-42A3-88FA-9617B41EF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11205</xdr:colOff>
      <xdr:row>59</xdr:row>
      <xdr:rowOff>190219</xdr:rowOff>
    </xdr:from>
    <xdr:to>
      <xdr:col>7</xdr:col>
      <xdr:colOff>226919</xdr:colOff>
      <xdr:row>74</xdr:row>
      <xdr:rowOff>128675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E172E4-4923-4063-A119-703958E57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11205</xdr:colOff>
      <xdr:row>60</xdr:row>
      <xdr:rowOff>36139</xdr:rowOff>
    </xdr:from>
    <xdr:to>
      <xdr:col>14</xdr:col>
      <xdr:colOff>507065</xdr:colOff>
      <xdr:row>74</xdr:row>
      <xdr:rowOff>170697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645C48-BEAA-4741-B8BE-E25C8B5F8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133349</xdr:colOff>
      <xdr:row>101</xdr:row>
      <xdr:rowOff>31749</xdr:rowOff>
    </xdr:from>
    <xdr:to>
      <xdr:col>6</xdr:col>
      <xdr:colOff>361949</xdr:colOff>
      <xdr:row>118</xdr:row>
      <xdr:rowOff>33249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260DD0E-B7B0-4A37-B888-871B74753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228600</xdr:colOff>
      <xdr:row>100</xdr:row>
      <xdr:rowOff>146049</xdr:rowOff>
    </xdr:from>
    <xdr:to>
      <xdr:col>14</xdr:col>
      <xdr:colOff>139700</xdr:colOff>
      <xdr:row>117</xdr:row>
      <xdr:rowOff>147549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A80A3E-0147-4F8F-A0D0-B9D235F36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127000</xdr:colOff>
      <xdr:row>119</xdr:row>
      <xdr:rowOff>95249</xdr:rowOff>
    </xdr:from>
    <xdr:to>
      <xdr:col>6</xdr:col>
      <xdr:colOff>355600</xdr:colOff>
      <xdr:row>136</xdr:row>
      <xdr:rowOff>96749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9EEBD44-0A42-4EE5-8C4F-E09BBEA74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101600</xdr:colOff>
      <xdr:row>119</xdr:row>
      <xdr:rowOff>31749</xdr:rowOff>
    </xdr:from>
    <xdr:to>
      <xdr:col>14</xdr:col>
      <xdr:colOff>12700</xdr:colOff>
      <xdr:row>136</xdr:row>
      <xdr:rowOff>33249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7E21E35-8AC9-4FB4-B62C-0CFA7F64D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376197</xdr:colOff>
      <xdr:row>39</xdr:row>
      <xdr:rowOff>54349</xdr:rowOff>
    </xdr:from>
    <xdr:to>
      <xdr:col>23</xdr:col>
      <xdr:colOff>39620</xdr:colOff>
      <xdr:row>54</xdr:row>
      <xdr:rowOff>76849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CC370-60A8-45F3-B458-6596C1EB3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301358</xdr:colOff>
      <xdr:row>23</xdr:row>
      <xdr:rowOff>75560</xdr:rowOff>
    </xdr:from>
    <xdr:to>
      <xdr:col>22</xdr:col>
      <xdr:colOff>591109</xdr:colOff>
      <xdr:row>38</xdr:row>
      <xdr:rowOff>98060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3A3912-81AD-4E6F-BAAA-6AFDC0245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263338</xdr:colOff>
      <xdr:row>57</xdr:row>
      <xdr:rowOff>22130</xdr:rowOff>
    </xdr:from>
    <xdr:to>
      <xdr:col>15</xdr:col>
      <xdr:colOff>521073</xdr:colOff>
      <xdr:row>73</xdr:row>
      <xdr:rowOff>124483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69859D-1E84-40E6-8478-3D82602F6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179293</xdr:colOff>
      <xdr:row>56</xdr:row>
      <xdr:rowOff>148198</xdr:rowOff>
    </xdr:from>
    <xdr:to>
      <xdr:col>23</xdr:col>
      <xdr:colOff>437029</xdr:colOff>
      <xdr:row>73</xdr:row>
      <xdr:rowOff>54448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E4AA56-7F27-499B-84A4-2B084BCF6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182562</xdr:colOff>
      <xdr:row>32</xdr:row>
      <xdr:rowOff>1587</xdr:rowOff>
    </xdr:from>
    <xdr:to>
      <xdr:col>7</xdr:col>
      <xdr:colOff>500062</xdr:colOff>
      <xdr:row>46</xdr:row>
      <xdr:rowOff>77787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418E33-A0E9-4C9A-AA2A-CBD5E7F8E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367393</xdr:colOff>
      <xdr:row>28</xdr:row>
      <xdr:rowOff>172811</xdr:rowOff>
    </xdr:from>
    <xdr:to>
      <xdr:col>18</xdr:col>
      <xdr:colOff>40822</xdr:colOff>
      <xdr:row>45</xdr:row>
      <xdr:rowOff>174311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3721D2-A8EF-40F0-B00B-6B58F35C0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2B73-4AA8-4E06-AAD2-4AA392495E08}">
  <dimension ref="A1:P25"/>
  <sheetViews>
    <sheetView zoomScale="80" zoomScaleNormal="80" workbookViewId="0">
      <selection activeCell="B16" sqref="B16"/>
    </sheetView>
  </sheetViews>
  <sheetFormatPr defaultRowHeight="15" x14ac:dyDescent="0.25"/>
  <cols>
    <col min="2" max="2" width="8.7109375" customWidth="1"/>
    <col min="3" max="3" width="10.5703125" bestFit="1" customWidth="1"/>
    <col min="4" max="4" width="9" customWidth="1"/>
    <col min="10" max="10" width="9.5703125" bestFit="1" customWidth="1"/>
  </cols>
  <sheetData>
    <row r="1" spans="1:16" x14ac:dyDescent="0.25">
      <c r="A1" s="1"/>
      <c r="B1" s="34" t="s">
        <v>22</v>
      </c>
      <c r="C1" s="34"/>
      <c r="D1" s="34" t="s">
        <v>23</v>
      </c>
      <c r="E1" s="34"/>
      <c r="G1" s="1"/>
      <c r="H1" s="34" t="s">
        <v>22</v>
      </c>
      <c r="I1" s="34"/>
      <c r="J1" s="34"/>
      <c r="K1" s="34" t="s">
        <v>23</v>
      </c>
      <c r="L1" s="34"/>
      <c r="M1" s="34"/>
    </row>
    <row r="2" spans="1:16" x14ac:dyDescent="0.25">
      <c r="A2" s="1" t="s">
        <v>27</v>
      </c>
      <c r="B2" s="1" t="s">
        <v>10</v>
      </c>
      <c r="C2" s="1" t="s">
        <v>11</v>
      </c>
      <c r="D2" s="1" t="s">
        <v>10</v>
      </c>
      <c r="E2" s="1" t="s">
        <v>11</v>
      </c>
      <c r="G2" s="1" t="s">
        <v>27</v>
      </c>
      <c r="H2" s="1" t="s">
        <v>25</v>
      </c>
      <c r="I2" s="1" t="s">
        <v>24</v>
      </c>
      <c r="J2" s="1" t="s">
        <v>11</v>
      </c>
      <c r="K2" s="1" t="s">
        <v>25</v>
      </c>
      <c r="L2" s="1" t="s">
        <v>24</v>
      </c>
      <c r="M2" s="1" t="s">
        <v>11</v>
      </c>
      <c r="O2" s="1" t="s">
        <v>11</v>
      </c>
      <c r="P2" s="1" t="s">
        <v>11</v>
      </c>
    </row>
    <row r="3" spans="1:16" x14ac:dyDescent="0.25">
      <c r="A3" s="1" t="s">
        <v>0</v>
      </c>
      <c r="B3" s="1">
        <v>210</v>
      </c>
      <c r="C3" s="10">
        <v>0.130134</v>
      </c>
      <c r="D3" s="1">
        <v>13</v>
      </c>
      <c r="E3" s="10">
        <v>0.15427099999999999</v>
      </c>
      <c r="G3" s="1" t="s">
        <v>0</v>
      </c>
      <c r="H3" s="1">
        <v>210</v>
      </c>
      <c r="I3" s="4">
        <f>(H3/B3)</f>
        <v>1</v>
      </c>
      <c r="J3" s="10">
        <v>0.51036300000000001</v>
      </c>
      <c r="K3" s="1">
        <v>13</v>
      </c>
      <c r="L3" s="4">
        <f>(K3/D3)</f>
        <v>1</v>
      </c>
      <c r="M3" s="10">
        <v>0.48719099999999999</v>
      </c>
      <c r="O3" s="10">
        <v>0.130134</v>
      </c>
      <c r="P3" s="10">
        <v>0.15427099999999999</v>
      </c>
    </row>
    <row r="4" spans="1:16" x14ac:dyDescent="0.25">
      <c r="A4" s="1" t="s">
        <v>1</v>
      </c>
      <c r="B4" s="1">
        <v>84</v>
      </c>
      <c r="C4" s="10">
        <v>0.10965800000000001</v>
      </c>
      <c r="D4" s="1">
        <v>16</v>
      </c>
      <c r="E4" s="10">
        <v>0.16833000000000001</v>
      </c>
      <c r="G4" s="1" t="s">
        <v>1</v>
      </c>
      <c r="H4" s="1">
        <v>84</v>
      </c>
      <c r="I4" s="4">
        <f t="shared" ref="I4:I22" si="0">(H4/B4)</f>
        <v>1</v>
      </c>
      <c r="J4" s="10">
        <v>0.52244900000000005</v>
      </c>
      <c r="K4" s="1">
        <v>16</v>
      </c>
      <c r="L4" s="4">
        <f t="shared" ref="L4:L22" si="1">(K4/D4)</f>
        <v>1</v>
      </c>
      <c r="M4" s="10">
        <v>0.46457700000000002</v>
      </c>
      <c r="O4" s="10">
        <v>0.10965800000000001</v>
      </c>
      <c r="P4" s="10">
        <v>0.16833000000000001</v>
      </c>
    </row>
    <row r="5" spans="1:16" x14ac:dyDescent="0.25">
      <c r="A5" s="1" t="s">
        <v>2</v>
      </c>
      <c r="B5" s="1">
        <v>161</v>
      </c>
      <c r="C5" s="10">
        <v>0.10956200000000001</v>
      </c>
      <c r="D5" s="1">
        <v>32</v>
      </c>
      <c r="E5" s="10">
        <v>0.235377</v>
      </c>
      <c r="G5" s="1" t="s">
        <v>2</v>
      </c>
      <c r="H5" s="1">
        <v>161</v>
      </c>
      <c r="I5" s="4">
        <f t="shared" si="0"/>
        <v>1</v>
      </c>
      <c r="J5" s="10">
        <v>0.52659699999999998</v>
      </c>
      <c r="K5" s="1">
        <v>32</v>
      </c>
      <c r="L5" s="4">
        <f t="shared" si="1"/>
        <v>1</v>
      </c>
      <c r="M5" s="10">
        <v>0.51345300000000005</v>
      </c>
      <c r="O5" s="10">
        <v>0.10956200000000001</v>
      </c>
      <c r="P5" s="10">
        <v>0.235377</v>
      </c>
    </row>
    <row r="6" spans="1:16" x14ac:dyDescent="0.25">
      <c r="A6" s="1" t="s">
        <v>3</v>
      </c>
      <c r="B6" s="1">
        <v>240</v>
      </c>
      <c r="C6" s="10">
        <v>9.7028000000000003E-2</v>
      </c>
      <c r="D6" s="1">
        <v>17</v>
      </c>
      <c r="E6" s="10">
        <v>0.16878599999999999</v>
      </c>
      <c r="G6" s="1" t="s">
        <v>3</v>
      </c>
      <c r="H6" s="1">
        <v>240</v>
      </c>
      <c r="I6" s="4">
        <f t="shared" si="0"/>
        <v>1</v>
      </c>
      <c r="J6" s="10">
        <v>0.52136099999999996</v>
      </c>
      <c r="K6" s="1">
        <v>17</v>
      </c>
      <c r="L6" s="4">
        <f t="shared" si="1"/>
        <v>1</v>
      </c>
      <c r="M6" s="10">
        <v>0.47016400000000003</v>
      </c>
      <c r="O6" s="10">
        <v>9.7028000000000003E-2</v>
      </c>
      <c r="P6" s="10">
        <v>0.16878599999999999</v>
      </c>
    </row>
    <row r="7" spans="1:16" x14ac:dyDescent="0.25">
      <c r="A7" s="1" t="s">
        <v>4</v>
      </c>
      <c r="B7" s="1">
        <v>109</v>
      </c>
      <c r="C7" s="10">
        <v>0.109137</v>
      </c>
      <c r="D7" s="1">
        <v>8</v>
      </c>
      <c r="E7" s="10">
        <v>9.3216999999999994E-2</v>
      </c>
      <c r="G7" s="1" t="s">
        <v>4</v>
      </c>
      <c r="H7" s="1">
        <v>109</v>
      </c>
      <c r="I7" s="4">
        <f t="shared" si="0"/>
        <v>1</v>
      </c>
      <c r="J7" s="10">
        <v>0.50991500000000001</v>
      </c>
      <c r="K7" s="1">
        <v>8</v>
      </c>
      <c r="L7" s="4">
        <f t="shared" si="1"/>
        <v>1</v>
      </c>
      <c r="M7" s="10">
        <v>0.40010699999999999</v>
      </c>
      <c r="O7" s="10">
        <v>0.109137</v>
      </c>
      <c r="P7" s="10">
        <v>9.3216999999999994E-2</v>
      </c>
    </row>
    <row r="8" spans="1:16" x14ac:dyDescent="0.25">
      <c r="A8" s="1" t="s">
        <v>5</v>
      </c>
      <c r="B8" s="1">
        <v>269</v>
      </c>
      <c r="C8" s="10">
        <v>7.2584999999999997E-2</v>
      </c>
      <c r="D8" s="1">
        <v>18</v>
      </c>
      <c r="E8" s="10">
        <v>0.12261900000000001</v>
      </c>
      <c r="G8" s="1" t="s">
        <v>5</v>
      </c>
      <c r="H8" s="1">
        <v>269</v>
      </c>
      <c r="I8" s="4">
        <f t="shared" si="0"/>
        <v>1</v>
      </c>
      <c r="J8" s="10">
        <v>0.41845599999999999</v>
      </c>
      <c r="K8" s="1">
        <v>18</v>
      </c>
      <c r="L8" s="4">
        <f t="shared" si="1"/>
        <v>1</v>
      </c>
      <c r="M8" s="10">
        <v>0.41717199999999999</v>
      </c>
      <c r="O8" s="10">
        <v>7.2584999999999997E-2</v>
      </c>
      <c r="P8" s="10">
        <v>0.12261900000000001</v>
      </c>
    </row>
    <row r="9" spans="1:16" x14ac:dyDescent="0.25">
      <c r="A9" s="1" t="s">
        <v>6</v>
      </c>
      <c r="B9" s="1">
        <v>229</v>
      </c>
      <c r="C9" s="10">
        <v>7.2687000000000002E-2</v>
      </c>
      <c r="D9" s="1">
        <v>14</v>
      </c>
      <c r="E9" s="10">
        <v>0.109448</v>
      </c>
      <c r="G9" s="1" t="s">
        <v>6</v>
      </c>
      <c r="H9" s="1">
        <v>223</v>
      </c>
      <c r="I9" s="4">
        <f t="shared" si="0"/>
        <v>0.97379912663755464</v>
      </c>
      <c r="J9" s="10">
        <v>0.40887400000000002</v>
      </c>
      <c r="K9" s="1">
        <v>14</v>
      </c>
      <c r="L9" s="4">
        <f t="shared" si="1"/>
        <v>1</v>
      </c>
      <c r="M9" s="10">
        <v>0.40415499999999999</v>
      </c>
      <c r="O9" s="10">
        <v>7.2687000000000002E-2</v>
      </c>
      <c r="P9" s="10">
        <v>0.109448</v>
      </c>
    </row>
    <row r="10" spans="1:16" x14ac:dyDescent="0.25">
      <c r="A10" s="1" t="s">
        <v>7</v>
      </c>
      <c r="B10" s="1">
        <v>179</v>
      </c>
      <c r="C10" s="10">
        <v>8.6971000000000007E-2</v>
      </c>
      <c r="D10" s="1">
        <v>25</v>
      </c>
      <c r="E10" s="10">
        <v>0.13877100000000001</v>
      </c>
      <c r="G10" s="1" t="s">
        <v>7</v>
      </c>
      <c r="H10" s="1">
        <v>179</v>
      </c>
      <c r="I10" s="4">
        <f t="shared" si="0"/>
        <v>1</v>
      </c>
      <c r="J10" s="10">
        <v>0.44961000000000001</v>
      </c>
      <c r="K10" s="1">
        <v>25</v>
      </c>
      <c r="L10" s="4">
        <f t="shared" si="1"/>
        <v>1</v>
      </c>
      <c r="M10" s="10">
        <v>0.431481</v>
      </c>
      <c r="O10" s="10">
        <v>8.6971000000000007E-2</v>
      </c>
      <c r="P10" s="10">
        <v>0.13877100000000001</v>
      </c>
    </row>
    <row r="11" spans="1:16" x14ac:dyDescent="0.25">
      <c r="A11" s="1" t="s">
        <v>8</v>
      </c>
      <c r="B11" s="1">
        <v>307</v>
      </c>
      <c r="C11" s="10">
        <v>8.9141999999999999E-2</v>
      </c>
      <c r="D11" s="1">
        <v>27</v>
      </c>
      <c r="E11" s="10">
        <v>0.14252600000000001</v>
      </c>
      <c r="G11" s="1" t="s">
        <v>8</v>
      </c>
      <c r="H11" s="1">
        <v>307</v>
      </c>
      <c r="I11" s="4">
        <f t="shared" si="0"/>
        <v>1</v>
      </c>
      <c r="J11" s="10">
        <v>0.42714000000000002</v>
      </c>
      <c r="K11" s="1">
        <v>27</v>
      </c>
      <c r="L11" s="4">
        <f t="shared" si="1"/>
        <v>1</v>
      </c>
      <c r="M11" s="10">
        <v>0.40378799999999998</v>
      </c>
      <c r="O11" s="10">
        <v>8.9141999999999999E-2</v>
      </c>
      <c r="P11" s="10">
        <v>0.14252600000000001</v>
      </c>
    </row>
    <row r="12" spans="1:16" x14ac:dyDescent="0.25">
      <c r="A12" s="1" t="s">
        <v>9</v>
      </c>
      <c r="B12" s="1">
        <v>137</v>
      </c>
      <c r="C12" s="10">
        <v>9.3483999999999998E-2</v>
      </c>
      <c r="D12" s="1">
        <v>14</v>
      </c>
      <c r="E12" s="10">
        <v>0.11279500000000001</v>
      </c>
      <c r="G12" s="1" t="s">
        <v>9</v>
      </c>
      <c r="H12" s="1">
        <v>137</v>
      </c>
      <c r="I12" s="4">
        <f t="shared" si="0"/>
        <v>1</v>
      </c>
      <c r="J12" s="10">
        <v>0.41731000000000001</v>
      </c>
      <c r="K12" s="1">
        <v>14</v>
      </c>
      <c r="L12" s="4">
        <f t="shared" si="1"/>
        <v>1</v>
      </c>
      <c r="M12" s="10">
        <v>0.41442299999999999</v>
      </c>
      <c r="O12" s="10">
        <v>9.3483999999999998E-2</v>
      </c>
      <c r="P12" s="10">
        <v>0.11279500000000001</v>
      </c>
    </row>
    <row r="13" spans="1:16" x14ac:dyDescent="0.25">
      <c r="A13" s="1" t="s">
        <v>12</v>
      </c>
      <c r="B13" s="1">
        <v>466</v>
      </c>
      <c r="C13" s="10">
        <v>8.8614999999999999E-2</v>
      </c>
      <c r="D13" s="1">
        <v>89</v>
      </c>
      <c r="E13" s="10">
        <v>0.31870700000000002</v>
      </c>
      <c r="G13" s="1" t="s">
        <v>12</v>
      </c>
      <c r="H13" s="1">
        <v>466</v>
      </c>
      <c r="I13" s="4">
        <f t="shared" si="0"/>
        <v>1</v>
      </c>
      <c r="J13" s="10">
        <v>0.40267399999999998</v>
      </c>
      <c r="K13" s="1">
        <v>89</v>
      </c>
      <c r="L13" s="4">
        <f t="shared" si="1"/>
        <v>1</v>
      </c>
      <c r="M13" s="10">
        <v>0.48746</v>
      </c>
      <c r="O13" s="10">
        <v>8.8614999999999999E-2</v>
      </c>
      <c r="P13" s="10">
        <v>0.31870700000000002</v>
      </c>
    </row>
    <row r="14" spans="1:16" x14ac:dyDescent="0.25">
      <c r="A14" s="1" t="s">
        <v>13</v>
      </c>
      <c r="B14" s="1">
        <v>779</v>
      </c>
      <c r="C14" s="10">
        <v>7.4987999999999999E-2</v>
      </c>
      <c r="D14" s="1">
        <v>159</v>
      </c>
      <c r="E14" s="10">
        <v>0.54302700000000004</v>
      </c>
      <c r="G14" s="1" t="s">
        <v>13</v>
      </c>
      <c r="H14" s="1">
        <v>753</v>
      </c>
      <c r="I14" s="4">
        <f t="shared" si="0"/>
        <v>0.96662387676508343</v>
      </c>
      <c r="J14" s="10">
        <v>0.44847999999999999</v>
      </c>
      <c r="K14" s="1">
        <v>157</v>
      </c>
      <c r="L14" s="4">
        <f t="shared" si="1"/>
        <v>0.98742138364779874</v>
      </c>
      <c r="M14" s="10">
        <v>0.556867</v>
      </c>
      <c r="O14" s="10">
        <v>7.4987999999999999E-2</v>
      </c>
      <c r="P14" s="10">
        <v>0.54302700000000004</v>
      </c>
    </row>
    <row r="15" spans="1:16" x14ac:dyDescent="0.25">
      <c r="A15" s="1" t="s">
        <v>14</v>
      </c>
      <c r="B15" s="1">
        <v>562</v>
      </c>
      <c r="C15" s="10">
        <v>8.9611999999999997E-2</v>
      </c>
      <c r="D15" s="1">
        <v>118</v>
      </c>
      <c r="E15" s="10">
        <v>0.40178700000000001</v>
      </c>
      <c r="G15" s="1" t="s">
        <v>14</v>
      </c>
      <c r="H15" s="1">
        <v>558</v>
      </c>
      <c r="I15" s="4">
        <f t="shared" si="0"/>
        <v>0.99288256227758009</v>
      </c>
      <c r="J15" s="10">
        <v>0.42358099999999999</v>
      </c>
      <c r="K15" s="1">
        <v>115</v>
      </c>
      <c r="L15" s="4">
        <f t="shared" si="1"/>
        <v>0.97457627118644063</v>
      </c>
      <c r="M15" s="10">
        <v>0.519818</v>
      </c>
      <c r="O15" s="10">
        <v>8.9611999999999997E-2</v>
      </c>
      <c r="P15" s="10">
        <v>0.40178700000000001</v>
      </c>
    </row>
    <row r="16" spans="1:16" x14ac:dyDescent="0.25">
      <c r="A16" s="1" t="s">
        <v>15</v>
      </c>
      <c r="B16" s="1">
        <v>775</v>
      </c>
      <c r="C16" s="10">
        <v>8.9238999999999999E-2</v>
      </c>
      <c r="D16" s="1">
        <v>135</v>
      </c>
      <c r="E16" s="10">
        <v>0.41117300000000001</v>
      </c>
      <c r="G16" s="1" t="s">
        <v>15</v>
      </c>
      <c r="H16" s="1">
        <v>656</v>
      </c>
      <c r="I16" s="4">
        <f t="shared" si="0"/>
        <v>0.84645161290322579</v>
      </c>
      <c r="J16" s="10">
        <v>0.42250399999999999</v>
      </c>
      <c r="K16" s="1">
        <v>135</v>
      </c>
      <c r="L16" s="4">
        <f t="shared" si="1"/>
        <v>1</v>
      </c>
      <c r="M16" s="10">
        <v>0.56152299999999999</v>
      </c>
      <c r="O16" s="10">
        <v>8.9238999999999999E-2</v>
      </c>
      <c r="P16" s="10">
        <v>0.41117300000000001</v>
      </c>
    </row>
    <row r="17" spans="1:16" x14ac:dyDescent="0.25">
      <c r="A17" s="1" t="s">
        <v>16</v>
      </c>
      <c r="B17" s="1">
        <v>771</v>
      </c>
      <c r="C17" s="10">
        <v>8.9746000000000006E-2</v>
      </c>
      <c r="D17" s="1">
        <v>136</v>
      </c>
      <c r="E17" s="10">
        <v>0.44997900000000002</v>
      </c>
      <c r="G17" s="1" t="s">
        <v>16</v>
      </c>
      <c r="H17" s="1">
        <v>771</v>
      </c>
      <c r="I17" s="4">
        <f t="shared" si="0"/>
        <v>1</v>
      </c>
      <c r="J17" s="10">
        <v>0.45235999999999998</v>
      </c>
      <c r="K17" s="1">
        <v>136</v>
      </c>
      <c r="L17" s="4">
        <f t="shared" si="1"/>
        <v>1</v>
      </c>
      <c r="M17" s="10">
        <v>0.65753499999999998</v>
      </c>
      <c r="O17" s="10">
        <v>8.9746000000000006E-2</v>
      </c>
      <c r="P17" s="10">
        <v>0.44997900000000002</v>
      </c>
    </row>
    <row r="18" spans="1:16" x14ac:dyDescent="0.25">
      <c r="A18" s="1" t="s">
        <v>17</v>
      </c>
      <c r="B18" s="1">
        <v>432</v>
      </c>
      <c r="C18" s="10">
        <v>7.3322999999999999E-2</v>
      </c>
      <c r="D18" s="1">
        <v>71</v>
      </c>
      <c r="E18" s="10">
        <v>0.25747599999999998</v>
      </c>
      <c r="G18" s="1" t="s">
        <v>17</v>
      </c>
      <c r="H18" s="1">
        <v>428</v>
      </c>
      <c r="I18" s="4">
        <f t="shared" si="0"/>
        <v>0.9907407407407407</v>
      </c>
      <c r="J18" s="10">
        <v>0.43571799999999999</v>
      </c>
      <c r="K18" s="1">
        <v>71</v>
      </c>
      <c r="L18" s="4">
        <f t="shared" si="1"/>
        <v>1</v>
      </c>
      <c r="M18" s="10">
        <v>0.48592999999999997</v>
      </c>
      <c r="O18" s="10">
        <v>7.3322999999999999E-2</v>
      </c>
      <c r="P18" s="10">
        <v>0.25747599999999998</v>
      </c>
    </row>
    <row r="19" spans="1:16" x14ac:dyDescent="0.25">
      <c r="A19" s="1" t="s">
        <v>18</v>
      </c>
      <c r="B19" s="1">
        <v>357</v>
      </c>
      <c r="C19" s="10">
        <v>8.7822999999999998E-2</v>
      </c>
      <c r="D19" s="1">
        <v>68</v>
      </c>
      <c r="E19" s="10">
        <v>0.24642500000000001</v>
      </c>
      <c r="G19" s="1" t="s">
        <v>18</v>
      </c>
      <c r="H19" s="1">
        <v>357</v>
      </c>
      <c r="I19" s="4">
        <f t="shared" si="0"/>
        <v>1</v>
      </c>
      <c r="J19" s="10">
        <v>0.41988199999999998</v>
      </c>
      <c r="K19" s="1">
        <v>66</v>
      </c>
      <c r="L19" s="4">
        <f t="shared" si="1"/>
        <v>0.97058823529411764</v>
      </c>
      <c r="M19" s="10">
        <v>0.46670800000000001</v>
      </c>
      <c r="O19" s="10">
        <v>8.7822999999999998E-2</v>
      </c>
      <c r="P19" s="10">
        <v>0.24642500000000001</v>
      </c>
    </row>
    <row r="20" spans="1:16" x14ac:dyDescent="0.25">
      <c r="A20" s="1" t="s">
        <v>19</v>
      </c>
      <c r="B20" s="1">
        <v>910</v>
      </c>
      <c r="C20" s="10">
        <v>8.7912000000000004E-2</v>
      </c>
      <c r="D20" s="1">
        <v>110</v>
      </c>
      <c r="E20" s="10">
        <v>0.37822099999999997</v>
      </c>
      <c r="G20" s="1" t="s">
        <v>19</v>
      </c>
      <c r="H20" s="1">
        <v>886</v>
      </c>
      <c r="I20" s="4">
        <f t="shared" si="0"/>
        <v>0.97362637362637361</v>
      </c>
      <c r="J20" s="10">
        <v>0.445886</v>
      </c>
      <c r="K20" s="1">
        <v>110</v>
      </c>
      <c r="L20" s="4">
        <f t="shared" si="1"/>
        <v>1</v>
      </c>
      <c r="M20" s="10">
        <v>0.53710800000000003</v>
      </c>
      <c r="O20" s="10">
        <v>8.7912000000000004E-2</v>
      </c>
      <c r="P20" s="10">
        <v>0.37822099999999997</v>
      </c>
    </row>
    <row r="21" spans="1:16" x14ac:dyDescent="0.25">
      <c r="A21" s="1" t="s">
        <v>20</v>
      </c>
      <c r="B21" s="1">
        <v>1554</v>
      </c>
      <c r="C21" s="10">
        <v>7.5799000000000005E-2</v>
      </c>
      <c r="D21" s="1">
        <v>190</v>
      </c>
      <c r="E21" s="10">
        <v>0.58921000000000001</v>
      </c>
      <c r="G21" s="1" t="s">
        <v>20</v>
      </c>
      <c r="H21" s="1">
        <v>1419</v>
      </c>
      <c r="I21" s="4">
        <f t="shared" si="0"/>
        <v>0.91312741312741308</v>
      </c>
      <c r="J21" s="10">
        <v>0.44560899999999998</v>
      </c>
      <c r="K21" s="1">
        <v>190</v>
      </c>
      <c r="L21" s="4">
        <f t="shared" si="1"/>
        <v>1</v>
      </c>
      <c r="M21" s="10">
        <v>0.58130300000000001</v>
      </c>
      <c r="O21" s="10">
        <v>7.5799000000000005E-2</v>
      </c>
      <c r="P21" s="10">
        <v>0.58921000000000001</v>
      </c>
    </row>
    <row r="22" spans="1:16" x14ac:dyDescent="0.25">
      <c r="A22" s="1" t="s">
        <v>21</v>
      </c>
      <c r="B22" s="1">
        <v>1789</v>
      </c>
      <c r="C22" s="10">
        <v>9.0401999999999996E-2</v>
      </c>
      <c r="D22" s="1">
        <v>130</v>
      </c>
      <c r="E22" s="10">
        <v>0.42856699999999998</v>
      </c>
      <c r="G22" s="1" t="s">
        <v>21</v>
      </c>
      <c r="H22" s="1">
        <v>1658</v>
      </c>
      <c r="I22" s="4">
        <f t="shared" si="0"/>
        <v>0.92677473448854109</v>
      </c>
      <c r="J22" s="10">
        <v>0.47320400000000001</v>
      </c>
      <c r="K22" s="1">
        <v>130</v>
      </c>
      <c r="L22" s="4">
        <f t="shared" si="1"/>
        <v>1</v>
      </c>
      <c r="M22" s="10">
        <v>0.51237100000000002</v>
      </c>
      <c r="O22" s="10">
        <v>9.0401999999999996E-2</v>
      </c>
      <c r="P22" s="10">
        <v>0.42856699999999998</v>
      </c>
    </row>
    <row r="23" spans="1:16" x14ac:dyDescent="0.25">
      <c r="A23" s="6" t="s">
        <v>28</v>
      </c>
      <c r="B23" s="1"/>
      <c r="C23" s="10">
        <f t="shared" ref="C23" si="2">AVERAGE(C3:C22)</f>
        <v>9.0892350000000011E-2</v>
      </c>
      <c r="D23" s="1"/>
      <c r="E23" s="10">
        <f>AVERAGE(E3:E22)</f>
        <v>0.27353559999999999</v>
      </c>
      <c r="G23" s="6" t="s">
        <v>28</v>
      </c>
      <c r="H23" s="1"/>
      <c r="I23" s="4">
        <f t="shared" ref="I23:M23" si="3">AVERAGE(I3:I22)</f>
        <v>0.97920132202832555</v>
      </c>
      <c r="J23" s="10">
        <f t="shared" si="3"/>
        <v>0.45409864999999999</v>
      </c>
      <c r="K23" s="1"/>
      <c r="L23" s="4">
        <f t="shared" si="3"/>
        <v>0.99662929450641791</v>
      </c>
      <c r="M23" s="10">
        <f t="shared" si="3"/>
        <v>0.48865670000000005</v>
      </c>
      <c r="O23" s="26"/>
    </row>
    <row r="24" spans="1:16" x14ac:dyDescent="0.25">
      <c r="O24" s="11">
        <f>MIN(O3:O22)</f>
        <v>7.2584999999999997E-2</v>
      </c>
      <c r="P24" s="11">
        <f>MIN(P3:P22)</f>
        <v>9.3216999999999994E-2</v>
      </c>
    </row>
    <row r="25" spans="1:16" x14ac:dyDescent="0.25">
      <c r="O25" s="11">
        <f>MAX(O3:O23)</f>
        <v>0.130134</v>
      </c>
      <c r="P25" s="11">
        <f>MAX(P3:P22)</f>
        <v>0.58921000000000001</v>
      </c>
    </row>
  </sheetData>
  <mergeCells count="4">
    <mergeCell ref="B1:C1"/>
    <mergeCell ref="D1:E1"/>
    <mergeCell ref="H1:J1"/>
    <mergeCell ref="K1:M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D9D4-2A9E-4AB6-811D-7711F143A91E}">
  <dimension ref="A2:R56"/>
  <sheetViews>
    <sheetView topLeftCell="F1" zoomScale="60" zoomScaleNormal="60" workbookViewId="0">
      <selection activeCell="Q34" sqref="Q34"/>
    </sheetView>
  </sheetViews>
  <sheetFormatPr defaultRowHeight="15" x14ac:dyDescent="0.25"/>
  <sheetData>
    <row r="2" spans="1:11" x14ac:dyDescent="0.25">
      <c r="A2" s="1"/>
      <c r="B2" s="1" t="s">
        <v>22</v>
      </c>
      <c r="C2" s="1" t="s">
        <v>23</v>
      </c>
      <c r="E2" s="1"/>
      <c r="F2" s="1" t="s">
        <v>22</v>
      </c>
      <c r="G2" s="1" t="s">
        <v>23</v>
      </c>
      <c r="I2" s="1"/>
      <c r="J2" s="1" t="s">
        <v>22</v>
      </c>
      <c r="K2" s="1" t="s">
        <v>23</v>
      </c>
    </row>
    <row r="3" spans="1:11" x14ac:dyDescent="0.25">
      <c r="A3" s="1" t="s">
        <v>0</v>
      </c>
      <c r="B3" s="10">
        <v>0.130134</v>
      </c>
      <c r="C3" s="10">
        <v>0.15427099999999999</v>
      </c>
      <c r="E3" s="1" t="s">
        <v>0</v>
      </c>
      <c r="F3" s="9">
        <v>1</v>
      </c>
      <c r="G3" s="4">
        <v>1</v>
      </c>
      <c r="I3" s="1" t="s">
        <v>0</v>
      </c>
      <c r="J3" s="10">
        <v>0.51036300000000001</v>
      </c>
      <c r="K3" s="10">
        <v>0.48719099999999999</v>
      </c>
    </row>
    <row r="4" spans="1:11" x14ac:dyDescent="0.25">
      <c r="A4" s="1" t="s">
        <v>1</v>
      </c>
      <c r="B4" s="10">
        <v>0.10965800000000001</v>
      </c>
      <c r="C4" s="10">
        <v>0.16833000000000001</v>
      </c>
      <c r="E4" s="1" t="s">
        <v>1</v>
      </c>
      <c r="F4" s="9">
        <v>1</v>
      </c>
      <c r="G4" s="4">
        <v>1</v>
      </c>
      <c r="I4" s="1" t="s">
        <v>1</v>
      </c>
      <c r="J4" s="10">
        <v>0.52244900000000005</v>
      </c>
      <c r="K4" s="10">
        <v>0.46457700000000002</v>
      </c>
    </row>
    <row r="5" spans="1:11" x14ac:dyDescent="0.25">
      <c r="A5" s="1" t="s">
        <v>2</v>
      </c>
      <c r="B5" s="10">
        <v>0.10956200000000001</v>
      </c>
      <c r="C5" s="10">
        <v>0.235377</v>
      </c>
      <c r="E5" s="1" t="s">
        <v>2</v>
      </c>
      <c r="F5" s="9">
        <v>1</v>
      </c>
      <c r="G5" s="4">
        <v>1</v>
      </c>
      <c r="I5" s="1" t="s">
        <v>2</v>
      </c>
      <c r="J5" s="10">
        <v>0.52659699999999998</v>
      </c>
      <c r="K5" s="10">
        <v>0.51345300000000005</v>
      </c>
    </row>
    <row r="6" spans="1:11" x14ac:dyDescent="0.25">
      <c r="A6" s="1" t="s">
        <v>3</v>
      </c>
      <c r="B6" s="10">
        <v>9.7028000000000003E-2</v>
      </c>
      <c r="C6" s="10">
        <v>0.16878599999999999</v>
      </c>
      <c r="E6" s="1" t="s">
        <v>3</v>
      </c>
      <c r="F6" s="9">
        <v>1</v>
      </c>
      <c r="G6" s="4">
        <v>1</v>
      </c>
      <c r="I6" s="1" t="s">
        <v>3</v>
      </c>
      <c r="J6" s="10">
        <v>0.52136099999999996</v>
      </c>
      <c r="K6" s="10">
        <v>0.47016400000000003</v>
      </c>
    </row>
    <row r="7" spans="1:11" x14ac:dyDescent="0.25">
      <c r="A7" s="1" t="s">
        <v>4</v>
      </c>
      <c r="B7" s="10">
        <v>0.109137</v>
      </c>
      <c r="C7" s="10">
        <v>9.3216999999999994E-2</v>
      </c>
      <c r="E7" s="1" t="s">
        <v>4</v>
      </c>
      <c r="F7" s="9">
        <v>1</v>
      </c>
      <c r="G7" s="4">
        <v>1</v>
      </c>
      <c r="I7" s="1" t="s">
        <v>4</v>
      </c>
      <c r="J7" s="10">
        <v>0.50991500000000001</v>
      </c>
      <c r="K7" s="10">
        <v>0.40010699999999999</v>
      </c>
    </row>
    <row r="8" spans="1:11" x14ac:dyDescent="0.25">
      <c r="A8" s="1" t="s">
        <v>5</v>
      </c>
      <c r="B8" s="10">
        <v>7.2584999999999997E-2</v>
      </c>
      <c r="C8" s="10">
        <v>0.12261900000000001</v>
      </c>
      <c r="E8" s="1" t="s">
        <v>5</v>
      </c>
      <c r="F8" s="9">
        <v>1</v>
      </c>
      <c r="G8" s="4">
        <v>1</v>
      </c>
      <c r="I8" s="1" t="s">
        <v>5</v>
      </c>
      <c r="J8" s="10">
        <v>0.41845599999999999</v>
      </c>
      <c r="K8" s="10">
        <v>0.41717199999999999</v>
      </c>
    </row>
    <row r="9" spans="1:11" x14ac:dyDescent="0.25">
      <c r="A9" s="1" t="s">
        <v>6</v>
      </c>
      <c r="B9" s="10">
        <v>7.2687000000000002E-2</v>
      </c>
      <c r="C9" s="10">
        <v>0.109448</v>
      </c>
      <c r="E9" s="1" t="s">
        <v>6</v>
      </c>
      <c r="F9" s="9">
        <v>0.97379912663755464</v>
      </c>
      <c r="G9" s="4">
        <v>1</v>
      </c>
      <c r="I9" s="1" t="s">
        <v>6</v>
      </c>
      <c r="J9" s="10">
        <v>0.40887400000000002</v>
      </c>
      <c r="K9" s="10">
        <v>0.40415499999999999</v>
      </c>
    </row>
    <row r="10" spans="1:11" x14ac:dyDescent="0.25">
      <c r="A10" s="1" t="s">
        <v>7</v>
      </c>
      <c r="B10" s="10">
        <v>8.6971000000000007E-2</v>
      </c>
      <c r="C10" s="10">
        <v>0.13877100000000001</v>
      </c>
      <c r="E10" s="1" t="s">
        <v>7</v>
      </c>
      <c r="F10" s="9">
        <v>1</v>
      </c>
      <c r="G10" s="4">
        <v>1</v>
      </c>
      <c r="I10" s="1" t="s">
        <v>7</v>
      </c>
      <c r="J10" s="10">
        <v>0.44961000000000001</v>
      </c>
      <c r="K10" s="10">
        <v>0.431481</v>
      </c>
    </row>
    <row r="11" spans="1:11" x14ac:dyDescent="0.25">
      <c r="A11" s="1" t="s">
        <v>8</v>
      </c>
      <c r="B11" s="10">
        <v>8.9141999999999999E-2</v>
      </c>
      <c r="C11" s="10">
        <v>0.14252600000000001</v>
      </c>
      <c r="E11" s="1" t="s">
        <v>8</v>
      </c>
      <c r="F11" s="9">
        <v>1</v>
      </c>
      <c r="G11" s="4">
        <v>1</v>
      </c>
      <c r="I11" s="1" t="s">
        <v>8</v>
      </c>
      <c r="J11" s="10">
        <v>0.42714000000000002</v>
      </c>
      <c r="K11" s="10">
        <v>0.40378799999999998</v>
      </c>
    </row>
    <row r="12" spans="1:11" x14ac:dyDescent="0.25">
      <c r="A12" s="1" t="s">
        <v>9</v>
      </c>
      <c r="B12" s="10">
        <v>9.3483999999999998E-2</v>
      </c>
      <c r="C12" s="10">
        <v>0.11279500000000001</v>
      </c>
      <c r="E12" s="1" t="s">
        <v>9</v>
      </c>
      <c r="F12" s="9">
        <v>1</v>
      </c>
      <c r="G12" s="4">
        <v>1</v>
      </c>
      <c r="I12" s="1" t="s">
        <v>9</v>
      </c>
      <c r="J12" s="10">
        <v>0.41731000000000001</v>
      </c>
      <c r="K12" s="10">
        <v>0.41442299999999999</v>
      </c>
    </row>
    <row r="13" spans="1:11" x14ac:dyDescent="0.25">
      <c r="A13" s="1" t="s">
        <v>12</v>
      </c>
      <c r="B13" s="10">
        <v>8.8614999999999999E-2</v>
      </c>
      <c r="C13" s="10">
        <v>0.31870700000000002</v>
      </c>
      <c r="E13" s="1" t="s">
        <v>12</v>
      </c>
      <c r="F13" s="9">
        <v>1</v>
      </c>
      <c r="G13" s="4">
        <v>1</v>
      </c>
      <c r="I13" s="1" t="s">
        <v>12</v>
      </c>
      <c r="J13" s="10">
        <v>0.40267399999999998</v>
      </c>
      <c r="K13" s="10">
        <v>0.48746</v>
      </c>
    </row>
    <row r="14" spans="1:11" x14ac:dyDescent="0.25">
      <c r="A14" s="1" t="s">
        <v>13</v>
      </c>
      <c r="B14" s="10">
        <v>7.4987999999999999E-2</v>
      </c>
      <c r="C14" s="10">
        <v>0.54302700000000004</v>
      </c>
      <c r="E14" s="1" t="s">
        <v>13</v>
      </c>
      <c r="F14" s="9">
        <v>0.96662387676508343</v>
      </c>
      <c r="G14" s="4">
        <v>0.98742138364779874</v>
      </c>
      <c r="I14" s="1" t="s">
        <v>13</v>
      </c>
      <c r="J14" s="10">
        <v>0.44847999999999999</v>
      </c>
      <c r="K14" s="10">
        <v>0.556867</v>
      </c>
    </row>
    <row r="15" spans="1:11" x14ac:dyDescent="0.25">
      <c r="A15" s="1" t="s">
        <v>14</v>
      </c>
      <c r="B15" s="10">
        <v>8.9611999999999997E-2</v>
      </c>
      <c r="C15" s="10">
        <v>0.40178700000000001</v>
      </c>
      <c r="E15" s="1" t="s">
        <v>14</v>
      </c>
      <c r="F15" s="9">
        <v>0.99288256227758009</v>
      </c>
      <c r="G15" s="4">
        <v>0.97457627118644063</v>
      </c>
      <c r="I15" s="1" t="s">
        <v>14</v>
      </c>
      <c r="J15" s="10">
        <v>0.42358099999999999</v>
      </c>
      <c r="K15" s="10">
        <v>0.519818</v>
      </c>
    </row>
    <row r="16" spans="1:11" x14ac:dyDescent="0.25">
      <c r="A16" s="1" t="s">
        <v>15</v>
      </c>
      <c r="B16" s="10">
        <v>8.9238999999999999E-2</v>
      </c>
      <c r="C16" s="10">
        <v>0.41117300000000001</v>
      </c>
      <c r="E16" s="1" t="s">
        <v>15</v>
      </c>
      <c r="F16" s="9">
        <v>1</v>
      </c>
      <c r="G16" s="4">
        <v>1</v>
      </c>
      <c r="I16" s="1" t="s">
        <v>15</v>
      </c>
      <c r="J16" s="10">
        <v>0.42250399999999999</v>
      </c>
      <c r="K16" s="10">
        <v>0.56152299999999999</v>
      </c>
    </row>
    <row r="17" spans="1:18" x14ac:dyDescent="0.25">
      <c r="A17" s="1" t="s">
        <v>16</v>
      </c>
      <c r="B17" s="10">
        <v>8.9746000000000006E-2</v>
      </c>
      <c r="C17" s="10">
        <v>0.44997900000000002</v>
      </c>
      <c r="E17" s="1" t="s">
        <v>16</v>
      </c>
      <c r="F17" s="9">
        <v>1</v>
      </c>
      <c r="G17" s="4">
        <v>1</v>
      </c>
      <c r="I17" s="1" t="s">
        <v>16</v>
      </c>
      <c r="J17" s="10">
        <v>0.45235999999999998</v>
      </c>
      <c r="K17" s="10">
        <v>0.65753499999999998</v>
      </c>
    </row>
    <row r="18" spans="1:18" x14ac:dyDescent="0.25">
      <c r="A18" s="1" t="s">
        <v>17</v>
      </c>
      <c r="B18" s="10">
        <v>7.3322999999999999E-2</v>
      </c>
      <c r="C18" s="10">
        <v>0.25747599999999998</v>
      </c>
      <c r="E18" s="1" t="s">
        <v>17</v>
      </c>
      <c r="F18" s="9">
        <v>0.9907407407407407</v>
      </c>
      <c r="G18" s="4">
        <v>1</v>
      </c>
      <c r="I18" s="1" t="s">
        <v>17</v>
      </c>
      <c r="J18" s="10">
        <v>0.43571799999999999</v>
      </c>
      <c r="K18" s="10">
        <v>0.48592999999999997</v>
      </c>
    </row>
    <row r="19" spans="1:18" x14ac:dyDescent="0.25">
      <c r="A19" s="1" t="s">
        <v>18</v>
      </c>
      <c r="B19" s="10">
        <v>8.7822999999999998E-2</v>
      </c>
      <c r="C19" s="10">
        <v>0.24642500000000001</v>
      </c>
      <c r="E19" s="1" t="s">
        <v>18</v>
      </c>
      <c r="F19" s="9">
        <v>1</v>
      </c>
      <c r="G19" s="4">
        <v>0.97058823529411764</v>
      </c>
      <c r="I19" s="1" t="s">
        <v>18</v>
      </c>
      <c r="J19" s="10">
        <v>0.41988199999999998</v>
      </c>
      <c r="K19" s="10">
        <v>0.46670800000000001</v>
      </c>
    </row>
    <row r="20" spans="1:18" x14ac:dyDescent="0.25">
      <c r="A20" s="1" t="s">
        <v>19</v>
      </c>
      <c r="B20" s="10">
        <v>8.7912000000000004E-2</v>
      </c>
      <c r="C20" s="10">
        <v>0.37822099999999997</v>
      </c>
      <c r="E20" s="1" t="s">
        <v>19</v>
      </c>
      <c r="F20" s="9">
        <v>0.97362637362637361</v>
      </c>
      <c r="G20" s="4">
        <v>1</v>
      </c>
      <c r="I20" s="1" t="s">
        <v>19</v>
      </c>
      <c r="J20" s="10">
        <v>0.445886</v>
      </c>
      <c r="K20" s="10">
        <v>0.53710800000000003</v>
      </c>
    </row>
    <row r="21" spans="1:18" x14ac:dyDescent="0.25">
      <c r="A21" s="1" t="s">
        <v>20</v>
      </c>
      <c r="B21" s="10">
        <v>7.5799000000000005E-2</v>
      </c>
      <c r="C21" s="10">
        <v>0.58921000000000001</v>
      </c>
      <c r="E21" s="1" t="s">
        <v>20</v>
      </c>
      <c r="F21" s="9">
        <v>0.91312741312741308</v>
      </c>
      <c r="G21" s="4">
        <v>1</v>
      </c>
      <c r="I21" s="1" t="s">
        <v>20</v>
      </c>
      <c r="J21" s="10">
        <v>0.44560899999999998</v>
      </c>
      <c r="K21" s="10">
        <v>0.58130300000000001</v>
      </c>
    </row>
    <row r="22" spans="1:18" x14ac:dyDescent="0.25">
      <c r="A22" s="1" t="s">
        <v>21</v>
      </c>
      <c r="B22" s="10">
        <v>9.0401999999999996E-2</v>
      </c>
      <c r="C22" s="10">
        <v>0.42856699999999998</v>
      </c>
      <c r="E22" s="1" t="s">
        <v>21</v>
      </c>
      <c r="F22" s="9">
        <v>0.92677473448854109</v>
      </c>
      <c r="G22" s="4">
        <v>1</v>
      </c>
      <c r="I22" s="1" t="s">
        <v>21</v>
      </c>
      <c r="J22" s="10">
        <v>0.47320400000000001</v>
      </c>
      <c r="K22" s="10">
        <v>0.51237100000000002</v>
      </c>
    </row>
    <row r="24" spans="1:18" x14ac:dyDescent="0.25">
      <c r="A24" s="34" t="s">
        <v>40</v>
      </c>
      <c r="B24" s="34"/>
      <c r="C24" s="34"/>
      <c r="D24" s="34"/>
      <c r="E24" s="34"/>
      <c r="F24" s="34"/>
      <c r="G24" s="34"/>
      <c r="I24" s="13"/>
      <c r="J24" s="14">
        <f>MIN(G3:G22)</f>
        <v>0.97058823529411764</v>
      </c>
      <c r="K24" s="13"/>
      <c r="L24" s="13"/>
      <c r="M24" s="13"/>
      <c r="N24" s="13"/>
      <c r="O24" s="13"/>
      <c r="P24" s="13"/>
      <c r="Q24" s="13"/>
      <c r="R24" s="13"/>
    </row>
    <row r="25" spans="1:18" x14ac:dyDescent="0.25">
      <c r="A25" s="34"/>
      <c r="B25" s="34"/>
      <c r="C25" s="34"/>
      <c r="D25" s="1" t="s">
        <v>22</v>
      </c>
      <c r="E25" s="1" t="s">
        <v>11</v>
      </c>
      <c r="F25" s="1" t="s">
        <v>23</v>
      </c>
      <c r="G25" s="1" t="s">
        <v>11</v>
      </c>
      <c r="I25" s="36"/>
      <c r="J25" s="14">
        <f>MAX(G3:G22)</f>
        <v>1</v>
      </c>
      <c r="K25" s="13"/>
      <c r="L25" s="13"/>
      <c r="M25" s="13"/>
      <c r="N25" s="13"/>
      <c r="O25" s="13"/>
      <c r="P25" s="13"/>
      <c r="Q25" s="14"/>
      <c r="R25" s="13"/>
    </row>
    <row r="26" spans="1:18" x14ac:dyDescent="0.25">
      <c r="A26" s="35" t="s">
        <v>38</v>
      </c>
      <c r="B26" s="35"/>
      <c r="C26" s="35"/>
      <c r="D26" s="1">
        <v>192</v>
      </c>
      <c r="E26" s="1">
        <v>9.7000000000000003E-2</v>
      </c>
      <c r="F26" s="1">
        <v>18</v>
      </c>
      <c r="G26" s="1">
        <v>0.14460000000000001</v>
      </c>
      <c r="I26" s="36"/>
      <c r="J26" s="13"/>
      <c r="K26" s="13"/>
      <c r="L26" s="13"/>
      <c r="M26" s="13"/>
      <c r="N26" s="13"/>
      <c r="O26" s="13"/>
      <c r="P26" s="13"/>
      <c r="Q26" s="16"/>
      <c r="R26" s="13"/>
    </row>
    <row r="27" spans="1:18" x14ac:dyDescent="0.25">
      <c r="A27" s="35" t="s">
        <v>39</v>
      </c>
      <c r="B27" s="35"/>
      <c r="C27" s="35"/>
      <c r="D27" s="9">
        <v>0.99739999999999995</v>
      </c>
      <c r="E27" s="1">
        <v>0.47120000000000001</v>
      </c>
      <c r="F27" s="15">
        <v>1</v>
      </c>
      <c r="G27" s="1">
        <v>0.44069999999999998</v>
      </c>
      <c r="I27" s="36"/>
      <c r="J27" s="14">
        <f>MIN(F3:F22)</f>
        <v>0.91312741312741308</v>
      </c>
      <c r="K27" s="13"/>
      <c r="L27" s="13"/>
      <c r="M27" s="13"/>
      <c r="N27" s="13"/>
      <c r="O27" s="13"/>
      <c r="P27" s="13"/>
      <c r="Q27" s="14"/>
      <c r="R27" s="13"/>
    </row>
    <row r="28" spans="1:18" x14ac:dyDescent="0.25">
      <c r="I28" s="36"/>
      <c r="J28" s="14">
        <f>MAX(F3:F22)</f>
        <v>1</v>
      </c>
      <c r="K28" s="13"/>
      <c r="L28" s="13"/>
      <c r="M28" s="13"/>
      <c r="N28" s="13"/>
      <c r="O28" s="13"/>
      <c r="P28" s="13"/>
      <c r="Q28" s="14"/>
      <c r="R28" s="13"/>
    </row>
    <row r="29" spans="1:18" x14ac:dyDescent="0.25">
      <c r="A29" s="34" t="s">
        <v>41</v>
      </c>
      <c r="B29" s="34"/>
      <c r="C29" s="34"/>
      <c r="D29" s="34"/>
      <c r="E29" s="34"/>
      <c r="F29" s="34"/>
      <c r="G29" s="34"/>
    </row>
    <row r="30" spans="1:18" x14ac:dyDescent="0.25">
      <c r="A30" s="34"/>
      <c r="B30" s="34"/>
      <c r="C30" s="34"/>
      <c r="D30" s="1" t="s">
        <v>22</v>
      </c>
      <c r="E30" s="1" t="s">
        <v>11</v>
      </c>
      <c r="F30" s="1" t="s">
        <v>23</v>
      </c>
      <c r="G30" s="1" t="s">
        <v>11</v>
      </c>
      <c r="I30" s="37" t="s">
        <v>45</v>
      </c>
      <c r="J30" s="37"/>
      <c r="K30" s="38" t="s">
        <v>22</v>
      </c>
      <c r="L30" s="39"/>
      <c r="M30" s="39"/>
      <c r="N30" s="40"/>
      <c r="O30" s="41" t="s">
        <v>23</v>
      </c>
      <c r="P30" s="42"/>
      <c r="Q30" s="42"/>
      <c r="R30" s="43"/>
    </row>
    <row r="31" spans="1:18" x14ac:dyDescent="0.25">
      <c r="A31" s="35" t="s">
        <v>38</v>
      </c>
      <c r="B31" s="35"/>
      <c r="C31" s="35"/>
      <c r="D31" s="1">
        <v>827</v>
      </c>
      <c r="E31" s="1">
        <v>8.4699999999999998E-2</v>
      </c>
      <c r="F31" s="1">
        <v>120</v>
      </c>
      <c r="G31" s="1">
        <v>0.40250000000000002</v>
      </c>
      <c r="I31" s="37"/>
      <c r="J31" s="37"/>
      <c r="K31" s="23" t="s">
        <v>10</v>
      </c>
      <c r="L31" s="23" t="s">
        <v>26</v>
      </c>
      <c r="M31" s="1" t="s">
        <v>46</v>
      </c>
      <c r="N31" s="1" t="s">
        <v>26</v>
      </c>
      <c r="O31" s="1" t="s">
        <v>10</v>
      </c>
      <c r="P31" s="1" t="s">
        <v>26</v>
      </c>
      <c r="Q31" s="1" t="s">
        <v>46</v>
      </c>
      <c r="R31" s="1" t="s">
        <v>26</v>
      </c>
    </row>
    <row r="32" spans="1:18" x14ac:dyDescent="0.25">
      <c r="A32" s="35" t="s">
        <v>39</v>
      </c>
      <c r="B32" s="35"/>
      <c r="C32" s="35"/>
      <c r="D32" s="9">
        <v>0.97689999999999999</v>
      </c>
      <c r="E32" s="1">
        <v>0.437</v>
      </c>
      <c r="F32" s="9">
        <v>0.99329999999999996</v>
      </c>
      <c r="G32" s="1">
        <v>0.53669999999999995</v>
      </c>
      <c r="I32" s="34" t="s">
        <v>42</v>
      </c>
      <c r="J32" s="34"/>
      <c r="K32" s="2">
        <v>192</v>
      </c>
      <c r="L32" s="2">
        <v>9.7000000000000003E-2</v>
      </c>
      <c r="M32" s="4">
        <v>0.99739999999999995</v>
      </c>
      <c r="N32" s="1">
        <v>0.47120000000000001</v>
      </c>
      <c r="O32" s="1">
        <v>18</v>
      </c>
      <c r="P32" s="1">
        <v>0.14460000000000001</v>
      </c>
      <c r="Q32" s="4">
        <v>1</v>
      </c>
      <c r="R32" s="1">
        <v>0.44069999999999998</v>
      </c>
    </row>
    <row r="33" spans="2:18" x14ac:dyDescent="0.25">
      <c r="I33" s="34" t="s">
        <v>43</v>
      </c>
      <c r="J33" s="34"/>
      <c r="K33" s="2">
        <v>827</v>
      </c>
      <c r="L33" s="2">
        <v>8.4699999999999998E-2</v>
      </c>
      <c r="M33" s="4">
        <v>0.97640000000000005</v>
      </c>
      <c r="N33" s="10">
        <v>0.437</v>
      </c>
      <c r="O33" s="1">
        <v>120</v>
      </c>
      <c r="P33" s="1">
        <v>0.40250000000000002</v>
      </c>
      <c r="Q33" s="4">
        <v>0.99329999999999996</v>
      </c>
      <c r="R33" s="1">
        <v>0.53669999999999995</v>
      </c>
    </row>
    <row r="34" spans="2:18" x14ac:dyDescent="0.25">
      <c r="I34" s="34" t="s">
        <v>28</v>
      </c>
      <c r="J34" s="34"/>
      <c r="K34" s="2">
        <f>AVERAGE(K32:K33)</f>
        <v>509.5</v>
      </c>
      <c r="L34" s="2">
        <f t="shared" ref="L34:R34" si="0">AVERAGE(L32:L33)</f>
        <v>9.085E-2</v>
      </c>
      <c r="M34" s="24">
        <f t="shared" si="0"/>
        <v>0.9869</v>
      </c>
      <c r="N34" s="2">
        <f>AVERAGE(N32:N33)</f>
        <v>0.4541</v>
      </c>
      <c r="O34" s="2">
        <f t="shared" si="0"/>
        <v>69</v>
      </c>
      <c r="P34" s="25">
        <f t="shared" si="0"/>
        <v>0.27355000000000002</v>
      </c>
      <c r="Q34" s="24">
        <f t="shared" si="0"/>
        <v>0.99665000000000004</v>
      </c>
      <c r="R34" s="2">
        <f t="shared" si="0"/>
        <v>0.48869999999999997</v>
      </c>
    </row>
    <row r="36" spans="2:18" x14ac:dyDescent="0.25">
      <c r="B36" t="s">
        <v>37</v>
      </c>
      <c r="C36" t="s">
        <v>22</v>
      </c>
      <c r="D36" t="s">
        <v>23</v>
      </c>
    </row>
    <row r="37" spans="2:18" x14ac:dyDescent="0.25">
      <c r="B37" s="1" t="s">
        <v>0</v>
      </c>
      <c r="C37" s="1">
        <v>210</v>
      </c>
      <c r="D37" s="1">
        <v>13</v>
      </c>
    </row>
    <row r="38" spans="2:18" x14ac:dyDescent="0.25">
      <c r="B38" s="1" t="s">
        <v>1</v>
      </c>
      <c r="C38" s="1">
        <v>84</v>
      </c>
      <c r="D38" s="1">
        <v>16</v>
      </c>
    </row>
    <row r="39" spans="2:18" x14ac:dyDescent="0.25">
      <c r="B39" s="1" t="s">
        <v>2</v>
      </c>
      <c r="C39" s="1">
        <v>161</v>
      </c>
      <c r="D39" s="1">
        <v>32</v>
      </c>
    </row>
    <row r="40" spans="2:18" x14ac:dyDescent="0.25">
      <c r="B40" s="1" t="s">
        <v>3</v>
      </c>
      <c r="C40" s="1">
        <v>240</v>
      </c>
      <c r="D40" s="1">
        <v>17</v>
      </c>
    </row>
    <row r="41" spans="2:18" x14ac:dyDescent="0.25">
      <c r="B41" s="1" t="s">
        <v>4</v>
      </c>
      <c r="C41" s="1">
        <v>109</v>
      </c>
      <c r="D41" s="1">
        <v>8</v>
      </c>
    </row>
    <row r="42" spans="2:18" x14ac:dyDescent="0.25">
      <c r="B42" s="1" t="s">
        <v>5</v>
      </c>
      <c r="C42" s="1">
        <v>269</v>
      </c>
      <c r="D42" s="1">
        <v>18</v>
      </c>
    </row>
    <row r="43" spans="2:18" x14ac:dyDescent="0.25">
      <c r="B43" s="1" t="s">
        <v>6</v>
      </c>
      <c r="C43" s="1">
        <v>229</v>
      </c>
      <c r="D43" s="1">
        <v>14</v>
      </c>
    </row>
    <row r="44" spans="2:18" x14ac:dyDescent="0.25">
      <c r="B44" s="1" t="s">
        <v>7</v>
      </c>
      <c r="C44" s="1">
        <v>179</v>
      </c>
      <c r="D44" s="1">
        <v>25</v>
      </c>
    </row>
    <row r="45" spans="2:18" x14ac:dyDescent="0.25">
      <c r="B45" s="1" t="s">
        <v>8</v>
      </c>
      <c r="C45" s="1">
        <v>307</v>
      </c>
      <c r="D45" s="1">
        <v>27</v>
      </c>
    </row>
    <row r="46" spans="2:18" x14ac:dyDescent="0.25">
      <c r="B46" s="1" t="s">
        <v>9</v>
      </c>
      <c r="C46" s="1">
        <v>137</v>
      </c>
      <c r="D46" s="1">
        <v>14</v>
      </c>
    </row>
    <row r="47" spans="2:18" x14ac:dyDescent="0.25">
      <c r="B47" s="1" t="s">
        <v>12</v>
      </c>
      <c r="C47" s="1">
        <v>466</v>
      </c>
      <c r="D47" s="1">
        <v>89</v>
      </c>
    </row>
    <row r="48" spans="2:18" x14ac:dyDescent="0.25">
      <c r="B48" s="1" t="s">
        <v>13</v>
      </c>
      <c r="C48" s="1">
        <v>779</v>
      </c>
      <c r="D48" s="1">
        <v>159</v>
      </c>
    </row>
    <row r="49" spans="2:4" x14ac:dyDescent="0.25">
      <c r="B49" s="1" t="s">
        <v>14</v>
      </c>
      <c r="C49" s="1">
        <v>562</v>
      </c>
      <c r="D49" s="1">
        <v>118</v>
      </c>
    </row>
    <row r="50" spans="2:4" x14ac:dyDescent="0.25">
      <c r="B50" s="1" t="s">
        <v>15</v>
      </c>
      <c r="C50" s="1">
        <v>656</v>
      </c>
      <c r="D50" s="1">
        <v>135</v>
      </c>
    </row>
    <row r="51" spans="2:4" x14ac:dyDescent="0.25">
      <c r="B51" s="1" t="s">
        <v>16</v>
      </c>
      <c r="C51" s="1">
        <v>771</v>
      </c>
      <c r="D51" s="1">
        <v>136</v>
      </c>
    </row>
    <row r="52" spans="2:4" x14ac:dyDescent="0.25">
      <c r="B52" s="1" t="s">
        <v>17</v>
      </c>
      <c r="C52" s="1">
        <v>432</v>
      </c>
      <c r="D52" s="1">
        <v>71</v>
      </c>
    </row>
    <row r="53" spans="2:4" x14ac:dyDescent="0.25">
      <c r="B53" s="1" t="s">
        <v>18</v>
      </c>
      <c r="C53" s="1">
        <v>357</v>
      </c>
      <c r="D53" s="1">
        <v>68</v>
      </c>
    </row>
    <row r="54" spans="2:4" x14ac:dyDescent="0.25">
      <c r="B54" s="1" t="s">
        <v>19</v>
      </c>
      <c r="C54" s="1">
        <v>910</v>
      </c>
      <c r="D54" s="1">
        <v>110</v>
      </c>
    </row>
    <row r="55" spans="2:4" x14ac:dyDescent="0.25">
      <c r="B55" s="1" t="s">
        <v>20</v>
      </c>
      <c r="C55" s="1">
        <v>1554</v>
      </c>
      <c r="D55" s="1">
        <v>190</v>
      </c>
    </row>
    <row r="56" spans="2:4" x14ac:dyDescent="0.25">
      <c r="B56" s="1" t="s">
        <v>21</v>
      </c>
      <c r="C56" s="1">
        <v>1789</v>
      </c>
      <c r="D56" s="1">
        <v>130</v>
      </c>
    </row>
  </sheetData>
  <mergeCells count="16">
    <mergeCell ref="I33:J33"/>
    <mergeCell ref="I34:J34"/>
    <mergeCell ref="K30:N30"/>
    <mergeCell ref="O30:R30"/>
    <mergeCell ref="A32:C32"/>
    <mergeCell ref="I25:I26"/>
    <mergeCell ref="I27:I28"/>
    <mergeCell ref="I30:J31"/>
    <mergeCell ref="A26:C26"/>
    <mergeCell ref="A27:C27"/>
    <mergeCell ref="I32:J32"/>
    <mergeCell ref="A24:G24"/>
    <mergeCell ref="A25:C25"/>
    <mergeCell ref="A29:G29"/>
    <mergeCell ref="A30:C30"/>
    <mergeCell ref="A31:C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CC2E-3B22-4E1A-934A-8E4AD302A1E4}">
  <dimension ref="A2:Y100"/>
  <sheetViews>
    <sheetView topLeftCell="A22" zoomScale="75" zoomScaleNormal="75" workbookViewId="0">
      <selection activeCell="K35" sqref="K35"/>
    </sheetView>
  </sheetViews>
  <sheetFormatPr defaultRowHeight="15" x14ac:dyDescent="0.25"/>
  <cols>
    <col min="1" max="1" width="11.140625" customWidth="1"/>
    <col min="2" max="2" width="11.42578125" customWidth="1"/>
    <col min="3" max="3" width="11.28515625" customWidth="1"/>
    <col min="6" max="6" width="12.85546875" customWidth="1"/>
    <col min="7" max="7" width="11.28515625" customWidth="1"/>
    <col min="11" max="11" width="11" customWidth="1"/>
    <col min="12" max="12" width="13.140625" customWidth="1"/>
    <col min="15" max="15" width="11.85546875" customWidth="1"/>
    <col min="18" max="18" width="10.42578125" customWidth="1"/>
    <col min="24" max="24" width="11.42578125" customWidth="1"/>
  </cols>
  <sheetData>
    <row r="2" spans="1:25" x14ac:dyDescent="0.25">
      <c r="A2" s="45" t="s">
        <v>27</v>
      </c>
      <c r="B2" s="44" t="s">
        <v>33</v>
      </c>
      <c r="C2" s="44"/>
      <c r="D2" s="44"/>
      <c r="E2" s="44"/>
      <c r="F2" s="44"/>
      <c r="G2" s="44"/>
      <c r="H2" s="44" t="s">
        <v>32</v>
      </c>
      <c r="I2" s="44"/>
      <c r="J2" s="44"/>
      <c r="K2" s="44"/>
      <c r="L2" s="44"/>
      <c r="M2" s="44"/>
      <c r="N2" s="44" t="s">
        <v>34</v>
      </c>
      <c r="O2" s="44"/>
      <c r="P2" s="44"/>
      <c r="Q2" s="44"/>
      <c r="R2" s="44"/>
      <c r="S2" s="44"/>
      <c r="T2" s="44" t="s">
        <v>35</v>
      </c>
      <c r="U2" s="44"/>
      <c r="V2" s="44"/>
      <c r="W2" s="44"/>
      <c r="X2" s="44"/>
      <c r="Y2" s="44"/>
    </row>
    <row r="3" spans="1:25" x14ac:dyDescent="0.25">
      <c r="A3" s="45"/>
      <c r="B3" s="34" t="s">
        <v>22</v>
      </c>
      <c r="C3" s="34"/>
      <c r="D3" s="34"/>
      <c r="E3" s="34" t="s">
        <v>23</v>
      </c>
      <c r="F3" s="34"/>
      <c r="G3" s="34"/>
      <c r="H3" s="34" t="s">
        <v>22</v>
      </c>
      <c r="I3" s="34"/>
      <c r="J3" s="34"/>
      <c r="K3" s="34" t="s">
        <v>23</v>
      </c>
      <c r="L3" s="34"/>
      <c r="M3" s="34"/>
      <c r="N3" s="34" t="s">
        <v>22</v>
      </c>
      <c r="O3" s="34"/>
      <c r="P3" s="34"/>
      <c r="Q3" s="34" t="s">
        <v>23</v>
      </c>
      <c r="R3" s="34"/>
      <c r="S3" s="34"/>
      <c r="T3" s="34" t="s">
        <v>22</v>
      </c>
      <c r="U3" s="34"/>
      <c r="V3" s="34"/>
      <c r="W3" s="34" t="s">
        <v>23</v>
      </c>
      <c r="X3" s="34"/>
      <c r="Y3" s="34"/>
    </row>
    <row r="4" spans="1:25" x14ac:dyDescent="0.25">
      <c r="A4" s="45"/>
      <c r="B4" s="1" t="s">
        <v>25</v>
      </c>
      <c r="C4" s="1" t="s">
        <v>24</v>
      </c>
      <c r="D4" s="1" t="s">
        <v>11</v>
      </c>
      <c r="E4" s="1" t="s">
        <v>25</v>
      </c>
      <c r="F4" s="1" t="s">
        <v>24</v>
      </c>
      <c r="G4" s="1" t="s">
        <v>11</v>
      </c>
      <c r="H4" s="1" t="s">
        <v>25</v>
      </c>
      <c r="I4" s="1" t="s">
        <v>24</v>
      </c>
      <c r="J4" s="1" t="s">
        <v>36</v>
      </c>
      <c r="K4" s="1" t="s">
        <v>25</v>
      </c>
      <c r="L4" s="1" t="s">
        <v>24</v>
      </c>
      <c r="M4" s="1" t="s">
        <v>11</v>
      </c>
      <c r="N4" s="1" t="s">
        <v>25</v>
      </c>
      <c r="O4" s="1" t="s">
        <v>24</v>
      </c>
      <c r="P4" s="1" t="s">
        <v>11</v>
      </c>
      <c r="Q4" s="1" t="s">
        <v>25</v>
      </c>
      <c r="R4" s="1" t="s">
        <v>24</v>
      </c>
      <c r="S4" s="1" t="s">
        <v>36</v>
      </c>
      <c r="T4" s="1" t="s">
        <v>25</v>
      </c>
      <c r="U4" s="1" t="s">
        <v>24</v>
      </c>
      <c r="V4" s="1" t="s">
        <v>36</v>
      </c>
      <c r="W4" s="1" t="s">
        <v>25</v>
      </c>
      <c r="X4" s="1" t="s">
        <v>24</v>
      </c>
      <c r="Y4" s="2" t="s">
        <v>11</v>
      </c>
    </row>
    <row r="5" spans="1:25" x14ac:dyDescent="0.25">
      <c r="A5" s="1" t="s">
        <v>0</v>
      </c>
      <c r="B5" s="1">
        <v>188</v>
      </c>
      <c r="C5" s="4">
        <f>(B5/Sheet1!B3)</f>
        <v>0.89523809523809528</v>
      </c>
      <c r="D5" s="10">
        <v>0.48572100000000001</v>
      </c>
      <c r="E5" s="1">
        <v>11</v>
      </c>
      <c r="F5" s="4">
        <f>(E5/Sheet1!D3)</f>
        <v>0.84615384615384615</v>
      </c>
      <c r="G5" s="10">
        <v>0.71701700000000002</v>
      </c>
      <c r="H5" s="1">
        <v>163</v>
      </c>
      <c r="I5" s="4">
        <f>(H5/Sheet1!B3)</f>
        <v>0.77619047619047621</v>
      </c>
      <c r="J5" s="10">
        <v>0.76058899999999996</v>
      </c>
      <c r="K5" s="1">
        <v>12</v>
      </c>
      <c r="L5" s="4">
        <f>(K5/Sheet1!D3)</f>
        <v>0.92307692307692313</v>
      </c>
      <c r="M5" s="10">
        <v>0.65741000000000005</v>
      </c>
      <c r="N5" s="1">
        <v>193</v>
      </c>
      <c r="O5" s="4">
        <f>(N5/Sheet1!B3)</f>
        <v>0.919047619047619</v>
      </c>
      <c r="P5" s="10">
        <v>0.74977700000000003</v>
      </c>
      <c r="Q5" s="1">
        <v>11</v>
      </c>
      <c r="R5" s="4">
        <f>(Q5/Sheet1!D3)</f>
        <v>0.84615384615384615</v>
      </c>
      <c r="S5" s="10">
        <v>0.70126599999999994</v>
      </c>
      <c r="T5" s="1">
        <v>168</v>
      </c>
      <c r="U5" s="4">
        <f>(T5/Sheet1!B3)</f>
        <v>0.8</v>
      </c>
      <c r="V5" s="10">
        <v>0.72543899999999994</v>
      </c>
      <c r="W5" s="1">
        <v>12</v>
      </c>
      <c r="X5" s="4">
        <f>(W5/Sheet1!D3)</f>
        <v>0.92307692307692313</v>
      </c>
      <c r="Y5" s="10">
        <v>0.707534</v>
      </c>
    </row>
    <row r="6" spans="1:25" x14ac:dyDescent="0.25">
      <c r="A6" s="1" t="s">
        <v>1</v>
      </c>
      <c r="B6" s="1">
        <v>71</v>
      </c>
      <c r="C6" s="4">
        <f>(B6/Sheet1!B4)</f>
        <v>0.84523809523809523</v>
      </c>
      <c r="D6" s="10">
        <v>0.738487</v>
      </c>
      <c r="E6" s="1">
        <v>16</v>
      </c>
      <c r="F6" s="4">
        <f>(E6/Sheet1!D4)</f>
        <v>1</v>
      </c>
      <c r="G6" s="10">
        <v>0.72707699999999997</v>
      </c>
      <c r="H6" s="1">
        <v>66</v>
      </c>
      <c r="I6" s="4">
        <f>(H6/Sheet1!B4)</f>
        <v>0.7857142857142857</v>
      </c>
      <c r="J6" s="10">
        <v>0.74326199999999998</v>
      </c>
      <c r="K6" s="1">
        <v>16</v>
      </c>
      <c r="L6" s="4">
        <f>(K6/Sheet1!D4)</f>
        <v>1</v>
      </c>
      <c r="M6" s="10">
        <v>0.72465199999999996</v>
      </c>
      <c r="N6" s="1">
        <v>75</v>
      </c>
      <c r="O6" s="4">
        <f>(N6/Sheet1!B4)</f>
        <v>0.8928571428571429</v>
      </c>
      <c r="P6" s="10">
        <v>0.77729599999999999</v>
      </c>
      <c r="Q6" s="1">
        <v>16</v>
      </c>
      <c r="R6" s="4">
        <f>(Q6/Sheet1!D4)</f>
        <v>1</v>
      </c>
      <c r="S6" s="10">
        <v>0.72035400000000005</v>
      </c>
      <c r="T6" s="1">
        <v>66</v>
      </c>
      <c r="U6" s="4">
        <f>(T6/Sheet1!B4)</f>
        <v>0.7857142857142857</v>
      </c>
      <c r="V6" s="10">
        <v>0.77740200000000004</v>
      </c>
      <c r="W6" s="1">
        <v>15</v>
      </c>
      <c r="X6" s="4">
        <f>(W6/Sheet1!D4)</f>
        <v>0.9375</v>
      </c>
      <c r="Y6" s="10">
        <v>0.70628299999999999</v>
      </c>
    </row>
    <row r="7" spans="1:25" x14ac:dyDescent="0.25">
      <c r="A7" s="1" t="s">
        <v>2</v>
      </c>
      <c r="B7" s="1">
        <v>151</v>
      </c>
      <c r="C7" s="4">
        <f>(B7/Sheet1!B5)</f>
        <v>0.93788819875776397</v>
      </c>
      <c r="D7" s="10">
        <v>0.73933000000000004</v>
      </c>
      <c r="E7" s="1">
        <v>29</v>
      </c>
      <c r="F7" s="4">
        <f>(E7/Sheet1!D5)</f>
        <v>0.90625</v>
      </c>
      <c r="G7" s="10">
        <v>0.75977700000000004</v>
      </c>
      <c r="H7" s="1">
        <v>140</v>
      </c>
      <c r="I7" s="4">
        <f>(H7/Sheet1!B5)</f>
        <v>0.86956521739130432</v>
      </c>
      <c r="J7" s="10">
        <v>0.76119199999999998</v>
      </c>
      <c r="K7" s="1">
        <v>29</v>
      </c>
      <c r="L7" s="4">
        <f>(K7/Sheet1!D5)</f>
        <v>0.90625</v>
      </c>
      <c r="M7" s="10">
        <v>0.77608500000000002</v>
      </c>
      <c r="N7" s="1">
        <v>148</v>
      </c>
      <c r="O7" s="4">
        <f>(N7/Sheet1!B5)</f>
        <v>0.91925465838509313</v>
      </c>
      <c r="P7" s="10">
        <v>0.75358000000000003</v>
      </c>
      <c r="Q7" s="1">
        <v>30</v>
      </c>
      <c r="R7" s="4">
        <f>(Q7/Sheet1!D5)</f>
        <v>0.9375</v>
      </c>
      <c r="S7" s="10">
        <v>0.80452999999999997</v>
      </c>
      <c r="T7" s="1">
        <v>141</v>
      </c>
      <c r="U7" s="4">
        <f>(T7/Sheet1!B5)</f>
        <v>0.87577639751552794</v>
      </c>
      <c r="V7" s="10">
        <v>0.75512500000000005</v>
      </c>
      <c r="W7" s="1">
        <v>29</v>
      </c>
      <c r="X7" s="4">
        <f>(W7/Sheet1!D5)</f>
        <v>0.90625</v>
      </c>
      <c r="Y7" s="10">
        <v>0.75175000000000003</v>
      </c>
    </row>
    <row r="8" spans="1:25" x14ac:dyDescent="0.25">
      <c r="A8" s="1" t="s">
        <v>3</v>
      </c>
      <c r="B8" s="1">
        <v>212</v>
      </c>
      <c r="C8" s="4">
        <f>(B8/Sheet1!B6)</f>
        <v>0.8833333333333333</v>
      </c>
      <c r="D8" s="10">
        <v>0.74055700000000002</v>
      </c>
      <c r="E8" s="1">
        <v>13</v>
      </c>
      <c r="F8" s="4">
        <f>(E8/Sheet1!D6)</f>
        <v>0.76470588235294112</v>
      </c>
      <c r="G8" s="10">
        <v>0.74040700000000004</v>
      </c>
      <c r="H8" s="1">
        <v>206</v>
      </c>
      <c r="I8" s="4">
        <f>(H8/Sheet1!B6)</f>
        <v>0.85833333333333328</v>
      </c>
      <c r="J8" s="10">
        <v>0.78816200000000003</v>
      </c>
      <c r="K8" s="1">
        <v>10</v>
      </c>
      <c r="L8" s="4">
        <f>(K8/Sheet1!D6)</f>
        <v>0.58823529411764708</v>
      </c>
      <c r="M8" s="10">
        <v>0.70991700000000002</v>
      </c>
      <c r="N8" s="1">
        <v>213</v>
      </c>
      <c r="O8" s="4">
        <f>(N8/Sheet1!B6)</f>
        <v>0.88749999999999996</v>
      </c>
      <c r="P8" s="10">
        <v>0.77487799999999996</v>
      </c>
      <c r="Q8" s="1">
        <v>13</v>
      </c>
      <c r="R8" s="4">
        <f>(Q8/Sheet1!D6)</f>
        <v>0.76470588235294112</v>
      </c>
      <c r="S8" s="10">
        <v>0.70059499999999997</v>
      </c>
      <c r="T8" s="1">
        <v>200</v>
      </c>
      <c r="U8" s="4">
        <f>(T8/Sheet1!B6)</f>
        <v>0.83333333333333337</v>
      </c>
      <c r="V8" s="10">
        <v>0.75956699999999999</v>
      </c>
      <c r="W8" s="1">
        <v>12</v>
      </c>
      <c r="X8" s="4">
        <f>(W8/Sheet1!D6)</f>
        <v>0.70588235294117652</v>
      </c>
      <c r="Y8" s="10">
        <v>0.76862399999999997</v>
      </c>
    </row>
    <row r="9" spans="1:25" x14ac:dyDescent="0.25">
      <c r="A9" s="1" t="s">
        <v>4</v>
      </c>
      <c r="B9" s="1">
        <v>101</v>
      </c>
      <c r="C9" s="4">
        <f>(B9/Sheet1!B7)</f>
        <v>0.92660550458715596</v>
      </c>
      <c r="D9" s="10">
        <v>0.771922</v>
      </c>
      <c r="E9" s="1">
        <v>8</v>
      </c>
      <c r="F9" s="4">
        <f>(E9/Sheet1!D7)</f>
        <v>1</v>
      </c>
      <c r="G9" s="10">
        <v>0.79371800000000003</v>
      </c>
      <c r="H9" s="1">
        <v>92</v>
      </c>
      <c r="I9" s="4">
        <f>(H9/Sheet1!B7)</f>
        <v>0.84403669724770647</v>
      </c>
      <c r="J9" s="10">
        <v>0.73443999999999998</v>
      </c>
      <c r="K9" s="1">
        <v>8</v>
      </c>
      <c r="L9" s="4">
        <f>(K9/Sheet1!D7)</f>
        <v>1</v>
      </c>
      <c r="M9" s="10">
        <v>0.79013100000000003</v>
      </c>
      <c r="N9" s="1">
        <v>99</v>
      </c>
      <c r="O9" s="4">
        <f>(N9/Sheet1!B7)</f>
        <v>0.90825688073394495</v>
      </c>
      <c r="P9" s="10">
        <v>0.73261100000000001</v>
      </c>
      <c r="Q9" s="1">
        <v>7</v>
      </c>
      <c r="R9" s="4">
        <f>(Q9/Sheet1!D7)</f>
        <v>0.875</v>
      </c>
      <c r="S9" s="10">
        <v>0.71283799999999997</v>
      </c>
      <c r="T9" s="1">
        <v>90</v>
      </c>
      <c r="U9" s="4">
        <f>(T9/Sheet1!B7)</f>
        <v>0.82568807339449546</v>
      </c>
      <c r="V9" s="10">
        <v>0.75742299999999996</v>
      </c>
      <c r="W9" s="1">
        <v>8</v>
      </c>
      <c r="X9" s="4">
        <f>(W9/Sheet1!D7)</f>
        <v>1</v>
      </c>
      <c r="Y9" s="10">
        <v>0.70520400000000005</v>
      </c>
    </row>
    <row r="10" spans="1:25" x14ac:dyDescent="0.25">
      <c r="A10" s="1" t="s">
        <v>5</v>
      </c>
      <c r="B10" s="1">
        <v>246</v>
      </c>
      <c r="C10" s="4">
        <f>(B10/Sheet1!B8)</f>
        <v>0.91449814126394047</v>
      </c>
      <c r="D10" s="10">
        <v>0.79038200000000003</v>
      </c>
      <c r="E10" s="1">
        <v>14</v>
      </c>
      <c r="F10" s="4">
        <f>(E10/Sheet1!D8)</f>
        <v>0.77777777777777779</v>
      </c>
      <c r="G10" s="10">
        <v>0.726213</v>
      </c>
      <c r="H10" s="1">
        <v>226</v>
      </c>
      <c r="I10" s="4">
        <f>(H10/Sheet1!B8)</f>
        <v>0.8401486988847584</v>
      </c>
      <c r="J10" s="10">
        <v>0.74658100000000005</v>
      </c>
      <c r="K10" s="1">
        <v>13</v>
      </c>
      <c r="L10" s="4">
        <f>(K10/Sheet1!D8)</f>
        <v>0.72222222222222221</v>
      </c>
      <c r="M10" s="10">
        <v>0.74902299999999999</v>
      </c>
      <c r="N10" s="1">
        <v>240</v>
      </c>
      <c r="O10" s="4">
        <f>(N10/Sheet1!B8)</f>
        <v>0.89219330855018586</v>
      </c>
      <c r="P10" s="10">
        <v>0.77754000000000001</v>
      </c>
      <c r="Q10" s="1">
        <v>14</v>
      </c>
      <c r="R10" s="4">
        <f>(Q10/Sheet1!D8)</f>
        <v>0.77777777777777779</v>
      </c>
      <c r="S10" s="10">
        <v>0.72836000000000001</v>
      </c>
      <c r="T10" s="1">
        <v>255</v>
      </c>
      <c r="U10" s="4">
        <f>(T10/Sheet1!B8)</f>
        <v>0.94795539033457255</v>
      </c>
      <c r="V10" s="10">
        <v>0.82023000000000001</v>
      </c>
      <c r="W10" s="1">
        <v>11</v>
      </c>
      <c r="X10" s="4">
        <f>(W10/Sheet1!D8)</f>
        <v>0.61111111111111116</v>
      </c>
      <c r="Y10" s="10">
        <v>0.73011499999999996</v>
      </c>
    </row>
    <row r="11" spans="1:25" x14ac:dyDescent="0.25">
      <c r="A11" s="1" t="s">
        <v>6</v>
      </c>
      <c r="B11" s="1">
        <v>207</v>
      </c>
      <c r="C11" s="4">
        <f>(B11/Sheet1!B9)</f>
        <v>0.90393013100436681</v>
      </c>
      <c r="D11" s="10">
        <v>0.76731199999999999</v>
      </c>
      <c r="E11" s="1">
        <v>12</v>
      </c>
      <c r="F11" s="4">
        <f>(E11/Sheet1!D9)</f>
        <v>0.8571428571428571</v>
      </c>
      <c r="G11" s="10">
        <v>0.75769799999999998</v>
      </c>
      <c r="H11" s="1">
        <v>190</v>
      </c>
      <c r="I11" s="4">
        <f>(H11/Sheet1!B9)</f>
        <v>0.82969432314410485</v>
      </c>
      <c r="J11" s="10">
        <v>0.76573800000000003</v>
      </c>
      <c r="K11" s="1">
        <v>10</v>
      </c>
      <c r="L11" s="4">
        <f>(K11/Sheet1!D9)</f>
        <v>0.7142857142857143</v>
      </c>
      <c r="M11" s="10">
        <v>0.75456800000000002</v>
      </c>
      <c r="N11" s="1">
        <v>197</v>
      </c>
      <c r="O11" s="4">
        <f>(N11/Sheet1!B9)</f>
        <v>0.86026200873362446</v>
      </c>
      <c r="P11" s="10">
        <v>0.76727400000000001</v>
      </c>
      <c r="Q11" s="1">
        <v>12</v>
      </c>
      <c r="R11" s="4">
        <f>(Q11/Sheet1!D9)</f>
        <v>0.8571428571428571</v>
      </c>
      <c r="S11" s="10">
        <v>0.70395200000000002</v>
      </c>
      <c r="T11" s="1">
        <v>182</v>
      </c>
      <c r="U11" s="4">
        <f>(T11/Sheet1!B9)</f>
        <v>0.79475982532751088</v>
      </c>
      <c r="V11" s="10">
        <v>0.75063899999999995</v>
      </c>
      <c r="W11" s="1">
        <v>10</v>
      </c>
      <c r="X11" s="4">
        <f>(W11/Sheet1!D9)</f>
        <v>0.7142857142857143</v>
      </c>
      <c r="Y11" s="10">
        <v>0.72847300000000004</v>
      </c>
    </row>
    <row r="12" spans="1:25" x14ac:dyDescent="0.25">
      <c r="A12" s="1" t="s">
        <v>7</v>
      </c>
      <c r="B12" s="1">
        <v>163</v>
      </c>
      <c r="C12" s="4">
        <f>(B12/Sheet1!B10)</f>
        <v>0.91061452513966479</v>
      </c>
      <c r="D12" s="10">
        <v>0.76181900000000002</v>
      </c>
      <c r="E12" s="1">
        <v>24</v>
      </c>
      <c r="F12" s="4">
        <f>(E12/Sheet1!D10)</f>
        <v>0.96</v>
      </c>
      <c r="G12" s="10">
        <v>0.74617599999999995</v>
      </c>
      <c r="H12" s="1">
        <v>157</v>
      </c>
      <c r="I12" s="4">
        <f>(H12/Sheet1!B10)</f>
        <v>0.87709497206703912</v>
      </c>
      <c r="J12" s="10">
        <v>0.75258899999999995</v>
      </c>
      <c r="K12" s="1">
        <v>23</v>
      </c>
      <c r="L12" s="4">
        <f>(K12/Sheet1!D10)</f>
        <v>0.92</v>
      </c>
      <c r="M12" s="10">
        <v>0.77760099999999999</v>
      </c>
      <c r="N12" s="1">
        <v>160</v>
      </c>
      <c r="O12" s="4">
        <f>(N12/Sheet1!B10)</f>
        <v>0.8938547486033519</v>
      </c>
      <c r="P12" s="10">
        <v>0.85101700000000002</v>
      </c>
      <c r="Q12" s="1">
        <v>24</v>
      </c>
      <c r="R12" s="4">
        <f>(Q12/Sheet1!D10)</f>
        <v>0.96</v>
      </c>
      <c r="S12" s="10">
        <v>0.74471799999999999</v>
      </c>
      <c r="T12" s="1">
        <v>153</v>
      </c>
      <c r="U12" s="4">
        <f>(T12/Sheet1!B10)</f>
        <v>0.85474860335195535</v>
      </c>
      <c r="V12" s="10">
        <v>0.77324199999999998</v>
      </c>
      <c r="W12" s="1">
        <v>24</v>
      </c>
      <c r="X12" s="4">
        <f>(W12/Sheet1!D10)</f>
        <v>0.96</v>
      </c>
      <c r="Y12" s="10">
        <v>0.77468700000000001</v>
      </c>
    </row>
    <row r="13" spans="1:25" x14ac:dyDescent="0.25">
      <c r="A13" s="1" t="s">
        <v>8</v>
      </c>
      <c r="B13" s="1">
        <v>276</v>
      </c>
      <c r="C13" s="4">
        <f>(B13/Sheet1!B11)</f>
        <v>0.89902280130293155</v>
      </c>
      <c r="D13" s="10">
        <v>0.73211099999999996</v>
      </c>
      <c r="E13" s="1">
        <v>26</v>
      </c>
      <c r="F13" s="4">
        <f>(E13/Sheet1!D11)</f>
        <v>0.96296296296296291</v>
      </c>
      <c r="G13" s="10">
        <v>0.75461999999999996</v>
      </c>
      <c r="H13" s="1">
        <v>255</v>
      </c>
      <c r="I13" s="4">
        <f>(H13/Sheet1!B11)</f>
        <v>0.83061889250814336</v>
      </c>
      <c r="J13" s="10">
        <v>0.76419700000000002</v>
      </c>
      <c r="K13" s="1">
        <v>24</v>
      </c>
      <c r="L13" s="4">
        <f>(K13/Sheet1!D11)</f>
        <v>0.88888888888888884</v>
      </c>
      <c r="M13" s="10">
        <v>0.77773400000000004</v>
      </c>
      <c r="N13" s="1">
        <v>276</v>
      </c>
      <c r="O13" s="4">
        <f>(N13/Sheet1!B11)</f>
        <v>0.89902280130293155</v>
      </c>
      <c r="P13" s="10">
        <v>0.74567399999999995</v>
      </c>
      <c r="Q13" s="1">
        <v>26</v>
      </c>
      <c r="R13" s="4">
        <f>(Q13/Sheet1!D11)</f>
        <v>0.96296296296296291</v>
      </c>
      <c r="S13" s="10">
        <v>0.75969399999999998</v>
      </c>
      <c r="T13" s="1">
        <v>259</v>
      </c>
      <c r="U13" s="4">
        <f>(T13/Sheet1!B11)</f>
        <v>0.84364820846905542</v>
      </c>
      <c r="V13" s="10">
        <v>0.83748</v>
      </c>
      <c r="W13" s="1">
        <v>24</v>
      </c>
      <c r="X13" s="4">
        <f>(W13/Sheet1!D11)</f>
        <v>0.88888888888888884</v>
      </c>
      <c r="Y13" s="10">
        <v>0.865456</v>
      </c>
    </row>
    <row r="14" spans="1:25" x14ac:dyDescent="0.25">
      <c r="A14" s="1" t="s">
        <v>9</v>
      </c>
      <c r="B14" s="1">
        <v>129</v>
      </c>
      <c r="C14" s="4">
        <f>(B14/Sheet1!B12)</f>
        <v>0.94160583941605835</v>
      </c>
      <c r="D14" s="10">
        <v>0.79851799999999995</v>
      </c>
      <c r="E14" s="1">
        <v>14</v>
      </c>
      <c r="F14" s="4">
        <f>(E14/Sheet1!D12)</f>
        <v>1</v>
      </c>
      <c r="G14" s="10">
        <v>0.709233</v>
      </c>
      <c r="H14" s="1">
        <v>115</v>
      </c>
      <c r="I14" s="4">
        <f>(H14/Sheet1!B12)</f>
        <v>0.83941605839416056</v>
      </c>
      <c r="J14" s="10">
        <v>0.74432200000000004</v>
      </c>
      <c r="K14" s="1">
        <v>14</v>
      </c>
      <c r="L14" s="4">
        <f>(K14/Sheet1!D12)</f>
        <v>1</v>
      </c>
      <c r="M14" s="10">
        <v>0.82542800000000005</v>
      </c>
      <c r="N14" s="1">
        <v>126</v>
      </c>
      <c r="O14" s="4">
        <f>(N14/Sheet1!B12)</f>
        <v>0.91970802919708028</v>
      </c>
      <c r="P14" s="10">
        <v>0.74539299999999997</v>
      </c>
      <c r="Q14" s="1">
        <v>14</v>
      </c>
      <c r="R14" s="4">
        <f>(Q14/Sheet1!D12)</f>
        <v>1</v>
      </c>
      <c r="S14" s="10">
        <v>0.80127899999999996</v>
      </c>
      <c r="T14" s="1">
        <v>111</v>
      </c>
      <c r="U14" s="4">
        <f>(T14/Sheet1!B12)</f>
        <v>0.81021897810218979</v>
      </c>
      <c r="V14" s="10">
        <v>0.75217800000000001</v>
      </c>
      <c r="W14" s="1">
        <v>13</v>
      </c>
      <c r="X14" s="4">
        <f>(W14/Sheet1!D12)</f>
        <v>0.9285714285714286</v>
      </c>
      <c r="Y14" s="10">
        <v>0.70500700000000005</v>
      </c>
    </row>
    <row r="15" spans="1:25" s="20" customFormat="1" x14ac:dyDescent="0.25">
      <c r="A15" s="17" t="s">
        <v>28</v>
      </c>
      <c r="B15" s="17"/>
      <c r="C15" s="18">
        <f>AVERAGE(C5:C14)</f>
        <v>0.90579746652814053</v>
      </c>
      <c r="D15" s="19">
        <f>AVERAGE(D5:D14)</f>
        <v>0.73261589999999999</v>
      </c>
      <c r="E15" s="17"/>
      <c r="F15" s="18">
        <f>AVERAGE(F5:F14)</f>
        <v>0.90749933263903837</v>
      </c>
      <c r="G15" s="19">
        <f>AVERAGE(G5:G14)</f>
        <v>0.74319360000000001</v>
      </c>
      <c r="H15" s="17"/>
      <c r="I15" s="18">
        <f>AVERAGE(I5:I14)</f>
        <v>0.83508129548753129</v>
      </c>
      <c r="J15" s="19">
        <f>AVERAGE(J5:J14)</f>
        <v>0.75610719999999998</v>
      </c>
      <c r="K15" s="17"/>
      <c r="L15" s="18">
        <f>AVERAGE(L5:L14)</f>
        <v>0.8662959042591396</v>
      </c>
      <c r="M15" s="19">
        <f>AVERAGE(M5:M14)</f>
        <v>0.75425489999999995</v>
      </c>
      <c r="N15" s="17"/>
      <c r="O15" s="18">
        <f>AVERAGE(O5:O14)</f>
        <v>0.89919571974109735</v>
      </c>
      <c r="P15" s="19">
        <f>AVERAGE(P5:P14)</f>
        <v>0.76750399999999996</v>
      </c>
      <c r="Q15" s="17"/>
      <c r="R15" s="18">
        <f>AVERAGE(R5:R14)</f>
        <v>0.89812433263903846</v>
      </c>
      <c r="S15" s="19">
        <f>AVERAGE(S5:S14)</f>
        <v>0.73775859999999993</v>
      </c>
      <c r="T15" s="17"/>
      <c r="U15" s="18">
        <f>AVERAGE(U5:U14)</f>
        <v>0.83718430955429268</v>
      </c>
      <c r="V15" s="19">
        <f>AVERAGE(V5:V14)</f>
        <v>0.77087249999999996</v>
      </c>
      <c r="W15" s="17"/>
      <c r="X15" s="18">
        <f>AVERAGE(X5:X14)</f>
        <v>0.85755664188752445</v>
      </c>
      <c r="Y15" s="19">
        <f>AVERAGE(Y5:Y14)</f>
        <v>0.74431330000000007</v>
      </c>
    </row>
    <row r="16" spans="1:25" x14ac:dyDescent="0.25">
      <c r="A16" s="1" t="s">
        <v>12</v>
      </c>
      <c r="B16" s="1">
        <v>428</v>
      </c>
      <c r="C16" s="4">
        <f>(B16/Sheet1!B13)</f>
        <v>0.91845493562231761</v>
      </c>
      <c r="D16" s="10">
        <v>0.76820100000000002</v>
      </c>
      <c r="E16" s="1">
        <v>68</v>
      </c>
      <c r="F16" s="4">
        <f>(E16/Sheet1!D13)</f>
        <v>0.7640449438202247</v>
      </c>
      <c r="G16" s="10">
        <v>0.87020600000000004</v>
      </c>
      <c r="H16" s="1">
        <v>389</v>
      </c>
      <c r="I16" s="4">
        <f>(H16/Sheet1!B13)</f>
        <v>0.83476394849785407</v>
      </c>
      <c r="J16" s="10">
        <v>0.830704</v>
      </c>
      <c r="K16" s="1">
        <v>63</v>
      </c>
      <c r="L16" s="4">
        <f>(K16/Sheet1!D13)</f>
        <v>0.7078651685393258</v>
      </c>
      <c r="M16" s="10">
        <v>0.86613700000000005</v>
      </c>
      <c r="N16" s="1">
        <v>430</v>
      </c>
      <c r="O16" s="4">
        <f>(N16/Sheet1!B13)</f>
        <v>0.92274678111587982</v>
      </c>
      <c r="P16" s="10">
        <v>0.77981299999999998</v>
      </c>
      <c r="Q16" s="1">
        <v>66</v>
      </c>
      <c r="R16" s="4">
        <f>(Q16/Sheet1!D13)</f>
        <v>0.7415730337078652</v>
      </c>
      <c r="S16" s="10">
        <v>0.86433499999999996</v>
      </c>
      <c r="T16" s="1">
        <v>390</v>
      </c>
      <c r="U16" s="4">
        <f>(T16/Sheet1!B13)</f>
        <v>0.83690987124463523</v>
      </c>
      <c r="V16" s="10">
        <v>0.76845600000000003</v>
      </c>
      <c r="W16" s="1">
        <v>61</v>
      </c>
      <c r="X16" s="4">
        <f>(W16/Sheet1!D13)</f>
        <v>0.6853932584269663</v>
      </c>
      <c r="Y16" s="10">
        <v>0.85919400000000001</v>
      </c>
    </row>
    <row r="17" spans="1:25" x14ac:dyDescent="0.25">
      <c r="A17" s="1" t="s">
        <v>13</v>
      </c>
      <c r="B17" s="1">
        <v>537</v>
      </c>
      <c r="C17" s="4">
        <f>(B17/Sheet1!B14)</f>
        <v>0.68934531450577663</v>
      </c>
      <c r="D17" s="10">
        <v>0.77033099999999999</v>
      </c>
      <c r="E17" s="1">
        <v>106</v>
      </c>
      <c r="F17" s="4">
        <f>(E17/Sheet1!D14)</f>
        <v>0.66666666666666663</v>
      </c>
      <c r="G17" s="10">
        <v>1.0313810000000001</v>
      </c>
      <c r="H17" s="1">
        <v>389</v>
      </c>
      <c r="I17" s="4">
        <f>(H17/Sheet1!B14)</f>
        <v>0.49935815147625162</v>
      </c>
      <c r="J17" s="10">
        <v>0.82500499999999999</v>
      </c>
      <c r="K17" s="1">
        <v>73</v>
      </c>
      <c r="L17" s="4">
        <f>(K17/Sheet1!D14)</f>
        <v>0.45911949685534592</v>
      </c>
      <c r="M17" s="10">
        <v>0.94776000000000005</v>
      </c>
      <c r="N17" s="1">
        <v>547</v>
      </c>
      <c r="O17" s="4">
        <f>(N17/Sheet1!B14)</f>
        <v>0.70218228498074453</v>
      </c>
      <c r="P17" s="10">
        <v>0.78243200000000002</v>
      </c>
      <c r="Q17" s="1">
        <v>106</v>
      </c>
      <c r="R17" s="4">
        <f>(Q17/Sheet1!D14)</f>
        <v>0.66666666666666663</v>
      </c>
      <c r="S17" s="10">
        <v>0.99088500000000002</v>
      </c>
      <c r="T17" s="1">
        <v>398</v>
      </c>
      <c r="U17" s="4">
        <f>(T17/Sheet1!B14)</f>
        <v>0.51091142490372277</v>
      </c>
      <c r="V17" s="10">
        <v>0.78418699999999997</v>
      </c>
      <c r="W17" s="1">
        <v>78</v>
      </c>
      <c r="X17" s="4">
        <f>(W17/Sheet1!D14)</f>
        <v>0.49056603773584906</v>
      </c>
      <c r="Y17" s="10">
        <v>0.99850000000000005</v>
      </c>
    </row>
    <row r="18" spans="1:25" x14ac:dyDescent="0.25">
      <c r="A18" s="1" t="s">
        <v>14</v>
      </c>
      <c r="B18" s="1">
        <v>496</v>
      </c>
      <c r="C18" s="4">
        <f>(B18/Sheet1!B15)</f>
        <v>0.88256227758007122</v>
      </c>
      <c r="D18" s="10">
        <v>0.76069900000000001</v>
      </c>
      <c r="E18" s="1">
        <v>95</v>
      </c>
      <c r="F18" s="4">
        <f>(E18/Sheet1!D15)</f>
        <v>0.80508474576271183</v>
      </c>
      <c r="G18" s="10">
        <v>0.96096899999999996</v>
      </c>
      <c r="H18" s="1">
        <v>407</v>
      </c>
      <c r="I18" s="4">
        <f>(H18/Sheet1!B15)</f>
        <v>0.72419928825622781</v>
      </c>
      <c r="J18" s="10">
        <v>0.76654</v>
      </c>
      <c r="K18" s="1">
        <v>92</v>
      </c>
      <c r="L18" s="4">
        <f>(K18/Sheet1!D15)</f>
        <v>0.77966101694915257</v>
      </c>
      <c r="M18" s="10">
        <v>0.77328399999999997</v>
      </c>
      <c r="N18" s="1">
        <v>510</v>
      </c>
      <c r="O18" s="32">
        <f>(N18/Sheet1!B15)</f>
        <v>0.90747330960854089</v>
      </c>
      <c r="P18" s="10">
        <v>0.96390200000000004</v>
      </c>
      <c r="Q18" s="1">
        <v>101</v>
      </c>
      <c r="R18" s="4">
        <f>(Q18/Sheet1!D15)</f>
        <v>0.85593220338983056</v>
      </c>
      <c r="S18" s="10">
        <v>0.96390200000000004</v>
      </c>
      <c r="T18" s="1">
        <v>419</v>
      </c>
      <c r="U18" s="4">
        <f>(T18/Sheet1!B15)</f>
        <v>0.74555160142348753</v>
      </c>
      <c r="V18" s="10">
        <v>0.76561500000000005</v>
      </c>
      <c r="W18" s="1">
        <v>95</v>
      </c>
      <c r="X18" s="4">
        <f>(W18/Sheet1!D15)</f>
        <v>0.80508474576271183</v>
      </c>
      <c r="Y18" s="10">
        <v>1.0044649999999999</v>
      </c>
    </row>
    <row r="19" spans="1:25" s="30" customFormat="1" x14ac:dyDescent="0.25">
      <c r="A19" s="27" t="s">
        <v>15</v>
      </c>
      <c r="B19" s="27">
        <v>574</v>
      </c>
      <c r="C19" s="28">
        <f>(B19/Sheet1!B16)</f>
        <v>0.74064516129032254</v>
      </c>
      <c r="D19" s="29">
        <v>0.810137</v>
      </c>
      <c r="E19" s="27">
        <v>105</v>
      </c>
      <c r="F19" s="28">
        <f>(E19/Sheet1!D16)</f>
        <v>0.77777777777777779</v>
      </c>
      <c r="G19" s="29">
        <v>1.0148919999999999</v>
      </c>
      <c r="H19" s="27">
        <v>532</v>
      </c>
      <c r="I19" s="28">
        <f>(H19/Sheet1!B16)</f>
        <v>0.68645161290322576</v>
      </c>
      <c r="J19" s="29">
        <v>0.79638299999999995</v>
      </c>
      <c r="K19" s="27">
        <v>97</v>
      </c>
      <c r="L19" s="28">
        <f>(K19/Sheet1!D16)</f>
        <v>0.71851851851851856</v>
      </c>
      <c r="M19" s="29">
        <v>0.99411300000000002</v>
      </c>
      <c r="N19" s="27">
        <v>587</v>
      </c>
      <c r="O19" s="28">
        <f>(N19/Sheet1!B16)</f>
        <v>0.7574193548387097</v>
      </c>
      <c r="P19" s="29">
        <v>0.82264599999999999</v>
      </c>
      <c r="Q19" s="27">
        <v>109</v>
      </c>
      <c r="R19" s="28">
        <f>(Q19/Sheet1!D16)</f>
        <v>0.80740740740740746</v>
      </c>
      <c r="S19" s="29">
        <v>1.1117410000000001</v>
      </c>
      <c r="T19" s="27">
        <v>536</v>
      </c>
      <c r="U19" s="28">
        <f>(T19/Sheet1!B16)</f>
        <v>0.69161290322580649</v>
      </c>
      <c r="V19" s="29">
        <v>0.86193399999999998</v>
      </c>
      <c r="W19" s="27">
        <v>80</v>
      </c>
      <c r="X19" s="28">
        <f>(W19/Sheet1!D16)</f>
        <v>0.59259259259259256</v>
      </c>
      <c r="Y19" s="29">
        <v>1.0139370000000001</v>
      </c>
    </row>
    <row r="20" spans="1:25" x14ac:dyDescent="0.25">
      <c r="A20" s="1" t="s">
        <v>16</v>
      </c>
      <c r="B20" s="1">
        <v>661</v>
      </c>
      <c r="C20" s="4">
        <f>(B20/Sheet1!B17)</f>
        <v>0.85732814526588841</v>
      </c>
      <c r="D20" s="10">
        <v>0.88744400000000001</v>
      </c>
      <c r="E20" s="1">
        <v>98</v>
      </c>
      <c r="F20" s="4">
        <f>(E20/Sheet1!D17)</f>
        <v>0.72058823529411764</v>
      </c>
      <c r="G20" s="10">
        <v>1.02519</v>
      </c>
      <c r="H20" s="1">
        <v>582</v>
      </c>
      <c r="I20" s="4">
        <f>(H20/Sheet1!B17)</f>
        <v>0.75486381322957197</v>
      </c>
      <c r="J20" s="10">
        <v>0.75970199999999999</v>
      </c>
      <c r="K20" s="1">
        <v>102</v>
      </c>
      <c r="L20" s="4">
        <f>(K20/Sheet1!D17)</f>
        <v>0.75</v>
      </c>
      <c r="M20" s="10">
        <v>1.0479609999999999</v>
      </c>
      <c r="N20" s="1">
        <v>666</v>
      </c>
      <c r="O20" s="4">
        <f>(N20/Sheet1!B17)</f>
        <v>0.86381322957198448</v>
      </c>
      <c r="P20" s="10">
        <v>0.78533799999999998</v>
      </c>
      <c r="Q20" s="1">
        <v>99</v>
      </c>
      <c r="R20" s="4">
        <f>(Q20/Sheet1!D17)</f>
        <v>0.7279411764705882</v>
      </c>
      <c r="S20" s="10">
        <v>0.998498</v>
      </c>
      <c r="T20" s="1">
        <v>587</v>
      </c>
      <c r="U20" s="4">
        <f>(T20/Sheet1!B17)</f>
        <v>0.76134889753566792</v>
      </c>
      <c r="V20" s="10">
        <v>0.78497799999999995</v>
      </c>
      <c r="W20" s="1">
        <v>96</v>
      </c>
      <c r="X20" s="4">
        <f>(W20/Sheet1!D17)</f>
        <v>0.70588235294117652</v>
      </c>
      <c r="Y20" s="10">
        <v>1.0481879999999999</v>
      </c>
    </row>
    <row r="21" spans="1:25" x14ac:dyDescent="0.25">
      <c r="A21" s="1" t="s">
        <v>17</v>
      </c>
      <c r="B21" s="1">
        <v>362</v>
      </c>
      <c r="C21" s="4">
        <f>(B21/Sheet1!B18)</f>
        <v>0.83796296296296291</v>
      </c>
      <c r="D21" s="10">
        <v>0.83631299999999997</v>
      </c>
      <c r="E21" s="1">
        <v>61</v>
      </c>
      <c r="F21" s="4">
        <f>(E21/Sheet1!D18)</f>
        <v>0.85915492957746475</v>
      </c>
      <c r="G21" s="10">
        <v>0.88183400000000001</v>
      </c>
      <c r="H21" s="1">
        <v>328</v>
      </c>
      <c r="I21" s="4">
        <f>(H21/Sheet1!B18)</f>
        <v>0.7592592592592593</v>
      </c>
      <c r="J21" s="10">
        <v>0.77715000000000001</v>
      </c>
      <c r="K21" s="1">
        <v>58</v>
      </c>
      <c r="L21" s="4">
        <f>(K21/Sheet1!D18)</f>
        <v>0.81690140845070425</v>
      </c>
      <c r="M21" s="10">
        <v>0.84173100000000001</v>
      </c>
      <c r="N21" s="1">
        <v>366</v>
      </c>
      <c r="O21" s="4">
        <f>(N21/Sheet1!B18)</f>
        <v>0.84722222222222221</v>
      </c>
      <c r="P21" s="10">
        <v>0.87426099999999995</v>
      </c>
      <c r="Q21" s="1">
        <v>59</v>
      </c>
      <c r="R21" s="4">
        <f>(Q21/Sheet1!D18)</f>
        <v>0.83098591549295775</v>
      </c>
      <c r="S21" s="10">
        <v>0.96262000000000003</v>
      </c>
      <c r="T21" s="1">
        <v>332</v>
      </c>
      <c r="U21" s="4">
        <f>(T21/Sheet1!B18)</f>
        <v>0.76851851851851849</v>
      </c>
      <c r="V21" s="10">
        <v>0.80506900000000003</v>
      </c>
      <c r="W21" s="1">
        <v>60</v>
      </c>
      <c r="X21" s="4">
        <f>(W21/Sheet1!D18)</f>
        <v>0.84507042253521125</v>
      </c>
      <c r="Y21" s="10">
        <v>0.84649600000000003</v>
      </c>
    </row>
    <row r="22" spans="1:25" x14ac:dyDescent="0.25">
      <c r="A22" s="1" t="s">
        <v>18</v>
      </c>
      <c r="B22" s="1">
        <v>319</v>
      </c>
      <c r="C22" s="4">
        <f>(B22/Sheet1!B19)</f>
        <v>0.89355742296918772</v>
      </c>
      <c r="D22" s="10">
        <v>0.81808899999999996</v>
      </c>
      <c r="E22" s="1">
        <v>54</v>
      </c>
      <c r="F22" s="4">
        <f>(E22/Sheet1!D19)</f>
        <v>0.79411764705882348</v>
      </c>
      <c r="G22" s="10">
        <v>0.83336200000000005</v>
      </c>
      <c r="H22" s="1">
        <v>290</v>
      </c>
      <c r="I22" s="4">
        <f>(H22/Sheet1!B19)</f>
        <v>0.8123249299719888</v>
      </c>
      <c r="J22" s="10">
        <v>0.759795</v>
      </c>
      <c r="K22" s="1">
        <v>55</v>
      </c>
      <c r="L22" s="4">
        <f>(K22/Sheet1!D19)</f>
        <v>0.80882352941176472</v>
      </c>
      <c r="M22" s="10">
        <v>0.83333000000000002</v>
      </c>
      <c r="N22" s="1">
        <v>335</v>
      </c>
      <c r="O22" s="4">
        <f>(N22/Sheet1!B19)</f>
        <v>0.93837535014005602</v>
      </c>
      <c r="P22" s="10">
        <v>0.83240700000000001</v>
      </c>
      <c r="Q22" s="1">
        <v>56</v>
      </c>
      <c r="R22" s="4">
        <f>(Q22/Sheet1!D19)</f>
        <v>0.82352941176470584</v>
      </c>
      <c r="S22" s="10">
        <v>0.87180800000000003</v>
      </c>
      <c r="T22" s="1">
        <v>301</v>
      </c>
      <c r="U22" s="4">
        <f>(T22/Sheet1!B19)</f>
        <v>0.84313725490196079</v>
      </c>
      <c r="V22" s="10">
        <v>0.75515699999999997</v>
      </c>
      <c r="W22" s="1">
        <v>54</v>
      </c>
      <c r="X22" s="4">
        <f>(W22/Sheet1!D19)</f>
        <v>0.79411764705882348</v>
      </c>
      <c r="Y22" s="10">
        <v>0.86308099999999999</v>
      </c>
    </row>
    <row r="23" spans="1:25" x14ac:dyDescent="0.25">
      <c r="A23" s="1" t="s">
        <v>19</v>
      </c>
      <c r="B23" s="1">
        <v>775</v>
      </c>
      <c r="C23" s="4">
        <f>(B23/Sheet1!B20)</f>
        <v>0.85164835164835162</v>
      </c>
      <c r="D23" s="10">
        <v>0.79444199999999998</v>
      </c>
      <c r="E23" s="1">
        <v>90</v>
      </c>
      <c r="F23" s="4">
        <f>(E23/Sheet1!D20)</f>
        <v>0.81818181818181823</v>
      </c>
      <c r="G23" s="10">
        <v>0.93073799999999995</v>
      </c>
      <c r="H23" s="1">
        <v>646</v>
      </c>
      <c r="I23" s="4">
        <f>(H23/Sheet1!B20)</f>
        <v>0.70989010989010992</v>
      </c>
      <c r="J23" s="10">
        <v>0.75529999999999997</v>
      </c>
      <c r="K23" s="1">
        <v>80</v>
      </c>
      <c r="L23" s="4">
        <f>(K23/Sheet1!D20)</f>
        <v>0.72727272727272729</v>
      </c>
      <c r="M23" s="10">
        <v>0.99426499999999995</v>
      </c>
      <c r="N23" s="1">
        <v>771</v>
      </c>
      <c r="O23" s="4">
        <f>(N23/Sheet1!B20)</f>
        <v>0.84725274725274724</v>
      </c>
      <c r="P23" s="10">
        <v>0.772146</v>
      </c>
      <c r="Q23" s="1">
        <v>91</v>
      </c>
      <c r="R23" s="4">
        <f>(Q23/Sheet1!D20)</f>
        <v>0.82727272727272727</v>
      </c>
      <c r="S23" s="10">
        <v>0.92799500000000001</v>
      </c>
      <c r="T23" s="1">
        <v>648</v>
      </c>
      <c r="U23" s="4">
        <f>(T23/Sheet1!B20)</f>
        <v>0.71208791208791211</v>
      </c>
      <c r="V23" s="10">
        <v>1.0306409999999999</v>
      </c>
      <c r="W23" s="1">
        <v>84</v>
      </c>
      <c r="X23" s="4">
        <f>(W23/Sheet1!D20)</f>
        <v>0.76363636363636367</v>
      </c>
      <c r="Y23" s="10">
        <v>0.95423000000000002</v>
      </c>
    </row>
    <row r="24" spans="1:25" x14ac:dyDescent="0.25">
      <c r="A24" s="1" t="s">
        <v>20</v>
      </c>
      <c r="B24" s="1">
        <v>1217</v>
      </c>
      <c r="C24" s="4">
        <f>(B24/Sheet1!B21)</f>
        <v>0.78314028314028317</v>
      </c>
      <c r="D24" s="10">
        <v>0.78109799999999996</v>
      </c>
      <c r="E24" s="1">
        <v>130</v>
      </c>
      <c r="F24" s="4">
        <f>(E24/Sheet1!D21)</f>
        <v>0.68421052631578949</v>
      </c>
      <c r="G24" s="10">
        <v>1.0655209999999999</v>
      </c>
      <c r="H24" s="1">
        <v>1008</v>
      </c>
      <c r="I24" s="4">
        <f>(H24/Sheet1!B21)</f>
        <v>0.64864864864864868</v>
      </c>
      <c r="J24" s="10">
        <v>0.86148499999999995</v>
      </c>
      <c r="K24" s="1">
        <v>122</v>
      </c>
      <c r="L24" s="4">
        <f>(K24/Sheet1!D21)</f>
        <v>0.64210526315789473</v>
      </c>
      <c r="M24" s="10">
        <v>0.99222600000000005</v>
      </c>
      <c r="N24" s="1">
        <v>1214</v>
      </c>
      <c r="O24" s="4">
        <f>(N24/Sheet1!B21)</f>
        <v>0.78120978120978124</v>
      </c>
      <c r="P24" s="10">
        <v>0.815141</v>
      </c>
      <c r="Q24" s="1">
        <v>137</v>
      </c>
      <c r="R24" s="4">
        <f>(Q24/Sheet1!D21)</f>
        <v>0.72105263157894739</v>
      </c>
      <c r="S24" s="10">
        <v>1.0291650000000001</v>
      </c>
      <c r="T24" s="1">
        <v>1013</v>
      </c>
      <c r="U24" s="4">
        <f>(T24/Sheet1!B21)</f>
        <v>0.65186615186615182</v>
      </c>
      <c r="V24" s="10">
        <v>0.77440200000000003</v>
      </c>
      <c r="W24" s="1">
        <v>125</v>
      </c>
      <c r="X24" s="4">
        <f>(W24/Sheet1!D21)</f>
        <v>0.65789473684210531</v>
      </c>
      <c r="Y24" s="10">
        <v>1.055447</v>
      </c>
    </row>
    <row r="25" spans="1:25" x14ac:dyDescent="0.25">
      <c r="A25" s="1" t="s">
        <v>21</v>
      </c>
      <c r="B25" s="1">
        <v>1196</v>
      </c>
      <c r="C25" s="4">
        <f>(B25/Sheet1!B22)</f>
        <v>0.66852990497484632</v>
      </c>
      <c r="D25" s="10">
        <v>0.85459099999999999</v>
      </c>
      <c r="E25" s="1">
        <v>91</v>
      </c>
      <c r="F25" s="4">
        <f>(E25/Sheet1!D22)</f>
        <v>0.7</v>
      </c>
      <c r="G25" s="10">
        <v>0.93236399999999997</v>
      </c>
      <c r="H25" s="1">
        <v>794</v>
      </c>
      <c r="I25" s="4">
        <f>(H25/Sheet1!B22)</f>
        <v>0.4438233650083846</v>
      </c>
      <c r="J25" s="10">
        <v>0.89238499999999998</v>
      </c>
      <c r="K25" s="1">
        <v>49</v>
      </c>
      <c r="L25" s="4">
        <f>(K25/Sheet1!D22)</f>
        <v>0.37692307692307692</v>
      </c>
      <c r="M25" s="10">
        <v>0.89854199999999995</v>
      </c>
      <c r="N25" s="1">
        <v>1235</v>
      </c>
      <c r="O25" s="4">
        <f>(N25/Sheet1!B22)</f>
        <v>0.69032979318054777</v>
      </c>
      <c r="P25" s="10">
        <v>0.89953099999999997</v>
      </c>
      <c r="Q25" s="1">
        <v>96</v>
      </c>
      <c r="R25" s="4">
        <f>(Q25/Sheet1!D22)</f>
        <v>0.7384615384615385</v>
      </c>
      <c r="S25" s="10">
        <v>0.95702600000000004</v>
      </c>
      <c r="T25" s="1">
        <v>820</v>
      </c>
      <c r="U25" s="4">
        <f>(T25/Sheet1!B22)</f>
        <v>0.45835662381218556</v>
      </c>
      <c r="V25" s="10">
        <v>0.78445900000000002</v>
      </c>
      <c r="W25" s="1">
        <v>52</v>
      </c>
      <c r="X25" s="4">
        <f>(W25/Sheet1!D22)</f>
        <v>0.4</v>
      </c>
      <c r="Y25" s="10">
        <v>0.88385199999999997</v>
      </c>
    </row>
    <row r="26" spans="1:25" s="20" customFormat="1" x14ac:dyDescent="0.25">
      <c r="A26" s="17" t="s">
        <v>28</v>
      </c>
      <c r="B26" s="17"/>
      <c r="C26" s="21">
        <f>AVERAGE(C16:C25)</f>
        <v>0.81231747599600079</v>
      </c>
      <c r="D26" s="19">
        <f>AVERAGE(D16:D25)</f>
        <v>0.80813449999999987</v>
      </c>
      <c r="E26" s="17"/>
      <c r="F26" s="21">
        <f>AVERAGE(F16:F25)</f>
        <v>0.75898272904553943</v>
      </c>
      <c r="G26" s="19">
        <f>AVERAGE(G16:G25)</f>
        <v>0.95464570000000004</v>
      </c>
      <c r="H26" s="17"/>
      <c r="I26" s="21">
        <f>AVERAGE(I16:I25)</f>
        <v>0.68735831271415226</v>
      </c>
      <c r="J26" s="19">
        <f>AVERAGE(J16:J25)</f>
        <v>0.80244490000000002</v>
      </c>
      <c r="K26" s="17"/>
      <c r="L26" s="21">
        <f>AVERAGE(L16:L25)</f>
        <v>0.67871902060785094</v>
      </c>
      <c r="M26" s="19">
        <f>AVERAGE(M16:M25)</f>
        <v>0.9189349</v>
      </c>
      <c r="N26" s="17"/>
      <c r="O26" s="21">
        <f>AVERAGE(O16:O25)</f>
        <v>0.82580248541212131</v>
      </c>
      <c r="P26" s="19">
        <f>AVERAGE(P16:P25)</f>
        <v>0.83276170000000005</v>
      </c>
      <c r="Q26" s="17"/>
      <c r="R26" s="21">
        <f>AVERAGE(R16:R25)</f>
        <v>0.77408227122132345</v>
      </c>
      <c r="S26" s="19">
        <f>AVERAGE(S16:S25)</f>
        <v>0.9677975000000002</v>
      </c>
      <c r="T26" s="17"/>
      <c r="U26" s="21">
        <f>AVERAGE(U16:U25)</f>
        <v>0.69803011595200481</v>
      </c>
      <c r="V26" s="19">
        <f>AVERAGE(V16:V25)</f>
        <v>0.81148980000000004</v>
      </c>
      <c r="W26" s="17"/>
      <c r="X26" s="21">
        <f>AVERAGE(X16:X25)</f>
        <v>0.67402381575318004</v>
      </c>
      <c r="Y26" s="19">
        <f>AVERAGE(Y16:Y25)</f>
        <v>0.95273899999999989</v>
      </c>
    </row>
    <row r="28" spans="1:25" x14ac:dyDescent="0.25">
      <c r="A28" t="s">
        <v>28</v>
      </c>
      <c r="B28" t="s">
        <v>22</v>
      </c>
      <c r="C28" s="8"/>
      <c r="D28" s="11"/>
    </row>
    <row r="29" spans="1:25" x14ac:dyDescent="0.25">
      <c r="B29" t="s">
        <v>23</v>
      </c>
      <c r="C29" s="8"/>
      <c r="D29" s="11"/>
    </row>
    <row r="31" spans="1:25" x14ac:dyDescent="0.25">
      <c r="A31" s="1" t="s">
        <v>45</v>
      </c>
      <c r="B31" s="1" t="s">
        <v>44</v>
      </c>
      <c r="C31" s="1" t="s">
        <v>46</v>
      </c>
      <c r="D31" s="1" t="s">
        <v>11</v>
      </c>
      <c r="E31" s="13"/>
      <c r="F31" s="37" t="s">
        <v>45</v>
      </c>
      <c r="G31" s="37"/>
      <c r="H31" s="38" t="s">
        <v>22</v>
      </c>
      <c r="I31" s="40"/>
      <c r="J31" s="41" t="s">
        <v>23</v>
      </c>
      <c r="K31" s="43"/>
    </row>
    <row r="32" spans="1:25" x14ac:dyDescent="0.25">
      <c r="A32" s="34" t="s">
        <v>42</v>
      </c>
      <c r="B32" s="1" t="s">
        <v>22</v>
      </c>
      <c r="C32" s="4">
        <f>(C15+I15+U15+O15)/4</f>
        <v>0.86931469782776549</v>
      </c>
      <c r="D32" s="1">
        <f>(D15+J15+P15+V15)/4</f>
        <v>0.75677490000000003</v>
      </c>
      <c r="E32" s="14"/>
      <c r="F32" s="37"/>
      <c r="G32" s="37"/>
      <c r="H32" s="1" t="s">
        <v>46</v>
      </c>
      <c r="I32" s="1" t="s">
        <v>26</v>
      </c>
      <c r="J32" s="1" t="s">
        <v>46</v>
      </c>
      <c r="K32" s="1" t="s">
        <v>26</v>
      </c>
    </row>
    <row r="33" spans="1:15" x14ac:dyDescent="0.25">
      <c r="A33" s="34"/>
      <c r="B33" s="1" t="s">
        <v>23</v>
      </c>
      <c r="C33" s="4">
        <f>(F15+L15+S15+Y15)/4</f>
        <v>0.81396678422454449</v>
      </c>
      <c r="D33" s="1">
        <f>(G15+M15+S15+Y15)/4</f>
        <v>0.74488009999999993</v>
      </c>
      <c r="E33" s="16"/>
      <c r="F33" s="34" t="s">
        <v>42</v>
      </c>
      <c r="G33" s="34"/>
      <c r="H33" s="4">
        <f>(C15+I15+U15+O15)/4</f>
        <v>0.86931469782776549</v>
      </c>
      <c r="I33" s="10">
        <f>(D15+J15+P15+V15)/4</f>
        <v>0.75677490000000003</v>
      </c>
      <c r="J33" s="4">
        <f>(F15+L15+S15+Y15)/4</f>
        <v>0.81396678422454449</v>
      </c>
      <c r="K33" s="10">
        <f>(G15+M15+S15+Y15)/4</f>
        <v>0.74488009999999993</v>
      </c>
    </row>
    <row r="34" spans="1:15" x14ac:dyDescent="0.25">
      <c r="A34" s="34" t="s">
        <v>43</v>
      </c>
      <c r="B34" s="1" t="s">
        <v>22</v>
      </c>
      <c r="C34" s="4">
        <f>(C26+I26+O26+U26)/4</f>
        <v>0.7558770975185698</v>
      </c>
      <c r="D34" s="1">
        <f>(D26+J26+P26+V26)/4</f>
        <v>0.81370772499999988</v>
      </c>
      <c r="E34" s="14"/>
      <c r="F34" s="34" t="s">
        <v>43</v>
      </c>
      <c r="G34" s="34"/>
      <c r="H34" s="4">
        <f>(C26+I26+O26+U26)/4</f>
        <v>0.7558770975185698</v>
      </c>
      <c r="I34" s="10">
        <f>(D26+J26+P26+V26)/4</f>
        <v>0.81370772499999988</v>
      </c>
      <c r="J34" s="4">
        <f>(F26+L26+R26+X26)/4</f>
        <v>0.72145195915697347</v>
      </c>
      <c r="K34" s="10">
        <f>(G26+M26+S26+Y26)/4</f>
        <v>0.94852927499999995</v>
      </c>
    </row>
    <row r="35" spans="1:15" x14ac:dyDescent="0.25">
      <c r="A35" s="34"/>
      <c r="B35" s="1" t="s">
        <v>23</v>
      </c>
      <c r="C35" s="4">
        <f>(F26+L26+R26+X26)/4</f>
        <v>0.72145195915697347</v>
      </c>
      <c r="D35" s="1">
        <f>(G26+M26+S26+Y26)/4</f>
        <v>0.94852927499999995</v>
      </c>
      <c r="E35" s="14"/>
      <c r="F35" s="34" t="s">
        <v>28</v>
      </c>
      <c r="G35" s="34"/>
      <c r="H35" s="9">
        <f>AVERAGE(H33:H34)</f>
        <v>0.81259589767316764</v>
      </c>
      <c r="I35" s="10">
        <f>AVERAGE(I33:I34)</f>
        <v>0.78524131249999995</v>
      </c>
      <c r="J35" s="9">
        <f>AVERAGE(J33:J34)</f>
        <v>0.76770937169075903</v>
      </c>
      <c r="K35" s="10">
        <f>AVERAGE(K33:K34)</f>
        <v>0.84670468749999994</v>
      </c>
    </row>
    <row r="36" spans="1:15" x14ac:dyDescent="0.25">
      <c r="A36" s="22"/>
      <c r="B36" s="13"/>
      <c r="C36" s="31"/>
      <c r="D36" s="13"/>
      <c r="E36" s="14"/>
      <c r="F36" s="22"/>
      <c r="G36" s="22"/>
      <c r="H36" s="14"/>
      <c r="I36" s="13"/>
      <c r="J36" s="14"/>
      <c r="K36" s="13"/>
    </row>
    <row r="37" spans="1:15" x14ac:dyDescent="0.25">
      <c r="I37" s="13"/>
      <c r="J37" s="13"/>
    </row>
    <row r="38" spans="1:15" x14ac:dyDescent="0.25">
      <c r="A38" s="9"/>
      <c r="B38" s="9" t="s">
        <v>22</v>
      </c>
      <c r="C38" s="1" t="s">
        <v>23</v>
      </c>
      <c r="E38" s="1"/>
      <c r="F38" s="1" t="s">
        <v>22</v>
      </c>
      <c r="G38" s="1" t="s">
        <v>23</v>
      </c>
      <c r="I38" s="1"/>
      <c r="J38" s="1" t="s">
        <v>22</v>
      </c>
      <c r="K38" s="6" t="s">
        <v>23</v>
      </c>
      <c r="M38" s="1"/>
      <c r="N38" s="1" t="s">
        <v>22</v>
      </c>
      <c r="O38" s="1" t="s">
        <v>23</v>
      </c>
    </row>
    <row r="39" spans="1:15" x14ac:dyDescent="0.25">
      <c r="A39" s="1" t="s">
        <v>0</v>
      </c>
      <c r="B39" s="9">
        <v>0.89523809523809528</v>
      </c>
      <c r="C39" s="9">
        <v>0.84615384615384615</v>
      </c>
      <c r="E39" s="1" t="s">
        <v>0</v>
      </c>
      <c r="F39" s="9">
        <v>0.77619047619047621</v>
      </c>
      <c r="G39" s="9">
        <v>0.92307692307692313</v>
      </c>
      <c r="I39" s="1" t="s">
        <v>0</v>
      </c>
      <c r="J39" s="9">
        <v>0.919047619047619</v>
      </c>
      <c r="K39" s="9">
        <v>0.84615384615384615</v>
      </c>
      <c r="M39" s="1" t="s">
        <v>0</v>
      </c>
      <c r="N39" s="9">
        <v>0.8</v>
      </c>
      <c r="O39" s="9">
        <v>0.92307692307692313</v>
      </c>
    </row>
    <row r="40" spans="1:15" x14ac:dyDescent="0.25">
      <c r="A40" s="1" t="s">
        <v>1</v>
      </c>
      <c r="B40" s="9">
        <v>0.84523809523809523</v>
      </c>
      <c r="C40" s="9">
        <v>1</v>
      </c>
      <c r="E40" s="1" t="s">
        <v>1</v>
      </c>
      <c r="F40" s="9">
        <v>0.7857142857142857</v>
      </c>
      <c r="G40" s="9">
        <v>1</v>
      </c>
      <c r="I40" s="1" t="s">
        <v>1</v>
      </c>
      <c r="J40" s="9">
        <v>0.8928571428571429</v>
      </c>
      <c r="K40" s="9">
        <v>1</v>
      </c>
      <c r="M40" s="1" t="s">
        <v>1</v>
      </c>
      <c r="N40" s="9">
        <v>0.7857142857142857</v>
      </c>
      <c r="O40" s="9">
        <v>0.9375</v>
      </c>
    </row>
    <row r="41" spans="1:15" x14ac:dyDescent="0.25">
      <c r="A41" s="1" t="s">
        <v>2</v>
      </c>
      <c r="B41" s="9">
        <v>0.93788819875776397</v>
      </c>
      <c r="C41" s="9">
        <v>0.90625</v>
      </c>
      <c r="E41" s="1" t="s">
        <v>2</v>
      </c>
      <c r="F41" s="9">
        <v>0.86956521739130432</v>
      </c>
      <c r="G41" s="9">
        <v>0.90625</v>
      </c>
      <c r="I41" s="1" t="s">
        <v>2</v>
      </c>
      <c r="J41" s="9">
        <v>0.91925465838509313</v>
      </c>
      <c r="K41" s="9">
        <v>0.9375</v>
      </c>
      <c r="M41" s="1" t="s">
        <v>2</v>
      </c>
      <c r="N41" s="9">
        <v>0.87577639751552794</v>
      </c>
      <c r="O41" s="9">
        <v>0.90625</v>
      </c>
    </row>
    <row r="42" spans="1:15" x14ac:dyDescent="0.25">
      <c r="A42" s="1" t="s">
        <v>3</v>
      </c>
      <c r="B42" s="9">
        <v>0.8833333333333333</v>
      </c>
      <c r="C42" s="9">
        <v>0.76470588235294112</v>
      </c>
      <c r="E42" s="1" t="s">
        <v>3</v>
      </c>
      <c r="F42" s="9">
        <v>0.85833333333333328</v>
      </c>
      <c r="G42" s="9">
        <v>0.58823529411764708</v>
      </c>
      <c r="I42" s="1" t="s">
        <v>3</v>
      </c>
      <c r="J42" s="9">
        <v>0.88749999999999996</v>
      </c>
      <c r="K42" s="9">
        <v>0.76470588235294112</v>
      </c>
      <c r="M42" s="1" t="s">
        <v>3</v>
      </c>
      <c r="N42" s="9">
        <v>0.83333333333333337</v>
      </c>
      <c r="O42" s="9">
        <v>0.70588235294117652</v>
      </c>
    </row>
    <row r="43" spans="1:15" x14ac:dyDescent="0.25">
      <c r="A43" s="1" t="s">
        <v>4</v>
      </c>
      <c r="B43" s="9">
        <v>0.92660550458715596</v>
      </c>
      <c r="C43" s="9">
        <v>1</v>
      </c>
      <c r="E43" s="1" t="s">
        <v>4</v>
      </c>
      <c r="F43" s="9">
        <v>0.84403669724770647</v>
      </c>
      <c r="G43" s="9">
        <v>1</v>
      </c>
      <c r="I43" s="1" t="s">
        <v>4</v>
      </c>
      <c r="J43" s="9">
        <v>0.90825688073394495</v>
      </c>
      <c r="K43" s="9">
        <v>0.875</v>
      </c>
      <c r="M43" s="1" t="s">
        <v>4</v>
      </c>
      <c r="N43" s="9">
        <v>0.82568807339449546</v>
      </c>
      <c r="O43" s="9">
        <v>1</v>
      </c>
    </row>
    <row r="44" spans="1:15" x14ac:dyDescent="0.25">
      <c r="A44" s="1" t="s">
        <v>5</v>
      </c>
      <c r="B44" s="9">
        <v>0.91449814126394047</v>
      </c>
      <c r="C44" s="9">
        <v>0.77777777777777779</v>
      </c>
      <c r="E44" s="1" t="s">
        <v>5</v>
      </c>
      <c r="F44" s="9">
        <v>0.8401486988847584</v>
      </c>
      <c r="G44" s="9">
        <v>0.72222222222222221</v>
      </c>
      <c r="I44" s="1" t="s">
        <v>5</v>
      </c>
      <c r="J44" s="9">
        <v>0.89219330855018586</v>
      </c>
      <c r="K44" s="9">
        <v>0.77777777777777779</v>
      </c>
      <c r="M44" s="1" t="s">
        <v>5</v>
      </c>
      <c r="N44" s="9">
        <v>0.94795539033457255</v>
      </c>
      <c r="O44" s="9">
        <v>0.61111111111111116</v>
      </c>
    </row>
    <row r="45" spans="1:15" x14ac:dyDescent="0.25">
      <c r="A45" s="1" t="s">
        <v>6</v>
      </c>
      <c r="B45" s="9">
        <v>0.90393013100436681</v>
      </c>
      <c r="C45" s="9">
        <v>0.8571428571428571</v>
      </c>
      <c r="E45" s="1" t="s">
        <v>6</v>
      </c>
      <c r="F45" s="9">
        <v>0.82969432314410485</v>
      </c>
      <c r="G45" s="9">
        <v>0.7142857142857143</v>
      </c>
      <c r="I45" s="1" t="s">
        <v>6</v>
      </c>
      <c r="J45" s="9">
        <v>0.86026200873362446</v>
      </c>
      <c r="K45" s="9">
        <v>0.8571428571428571</v>
      </c>
      <c r="M45" s="1" t="s">
        <v>6</v>
      </c>
      <c r="N45" s="9">
        <v>0.79475982532751088</v>
      </c>
      <c r="O45" s="9">
        <v>0.7142857142857143</v>
      </c>
    </row>
    <row r="46" spans="1:15" x14ac:dyDescent="0.25">
      <c r="A46" s="1" t="s">
        <v>7</v>
      </c>
      <c r="B46" s="9">
        <v>0.91061452513966479</v>
      </c>
      <c r="C46" s="9">
        <v>0.96</v>
      </c>
      <c r="E46" s="1" t="s">
        <v>7</v>
      </c>
      <c r="F46" s="9">
        <v>0.87709497206703912</v>
      </c>
      <c r="G46" s="9">
        <v>0.92</v>
      </c>
      <c r="I46" s="1" t="s">
        <v>7</v>
      </c>
      <c r="J46" s="9">
        <v>0.8938547486033519</v>
      </c>
      <c r="K46" s="9">
        <v>0.96</v>
      </c>
      <c r="M46" s="1" t="s">
        <v>7</v>
      </c>
      <c r="N46" s="9">
        <v>0.85474860335195535</v>
      </c>
      <c r="O46" s="9">
        <v>0.96</v>
      </c>
    </row>
    <row r="47" spans="1:15" x14ac:dyDescent="0.25">
      <c r="A47" s="1" t="s">
        <v>8</v>
      </c>
      <c r="B47" s="9">
        <v>0.89902280130293155</v>
      </c>
      <c r="C47" s="9">
        <v>0.96296296296296291</v>
      </c>
      <c r="E47" s="1" t="s">
        <v>8</v>
      </c>
      <c r="F47" s="9">
        <v>0.83061889250814336</v>
      </c>
      <c r="G47" s="9">
        <v>0.88888888888888884</v>
      </c>
      <c r="I47" s="1" t="s">
        <v>8</v>
      </c>
      <c r="J47" s="9">
        <v>0.89902280130293155</v>
      </c>
      <c r="K47" s="9">
        <v>0.96296296296296291</v>
      </c>
      <c r="M47" s="1" t="s">
        <v>8</v>
      </c>
      <c r="N47" s="9">
        <v>0.84364820846905542</v>
      </c>
      <c r="O47" s="9">
        <v>0.88888888888888884</v>
      </c>
    </row>
    <row r="48" spans="1:15" x14ac:dyDescent="0.25">
      <c r="A48" s="1" t="s">
        <v>9</v>
      </c>
      <c r="B48" s="9">
        <v>0.94160583941605835</v>
      </c>
      <c r="C48" s="9">
        <v>1</v>
      </c>
      <c r="E48" s="1" t="s">
        <v>9</v>
      </c>
      <c r="F48" s="9">
        <v>0.83941605839416056</v>
      </c>
      <c r="G48" s="9">
        <v>1</v>
      </c>
      <c r="I48" s="1" t="s">
        <v>9</v>
      </c>
      <c r="J48" s="9">
        <v>0.91970802919708028</v>
      </c>
      <c r="K48" s="9">
        <v>1</v>
      </c>
      <c r="M48" s="1" t="s">
        <v>9</v>
      </c>
      <c r="N48" s="9">
        <v>0.81021897810218979</v>
      </c>
      <c r="O48" s="9">
        <v>0.9285714285714286</v>
      </c>
    </row>
    <row r="49" spans="1:15" x14ac:dyDescent="0.25">
      <c r="A49" s="1" t="s">
        <v>12</v>
      </c>
      <c r="B49" s="9">
        <v>0.91845493562231761</v>
      </c>
      <c r="C49" s="9">
        <v>0.7640449438202247</v>
      </c>
      <c r="E49" s="1" t="s">
        <v>12</v>
      </c>
      <c r="F49" s="9">
        <v>0.83476394849785407</v>
      </c>
      <c r="G49" s="9">
        <v>0.7078651685393258</v>
      </c>
      <c r="I49" s="1" t="s">
        <v>12</v>
      </c>
      <c r="J49" s="9">
        <v>0.92274678111587982</v>
      </c>
      <c r="K49" s="9">
        <v>0.7415730337078652</v>
      </c>
      <c r="M49" s="1" t="s">
        <v>12</v>
      </c>
      <c r="N49" s="9">
        <v>0.83690987124463523</v>
      </c>
      <c r="O49" s="9">
        <v>0.6853932584269663</v>
      </c>
    </row>
    <row r="50" spans="1:15" x14ac:dyDescent="0.25">
      <c r="A50" s="1" t="s">
        <v>13</v>
      </c>
      <c r="B50" s="9">
        <v>0.68934531450577663</v>
      </c>
      <c r="C50" s="9">
        <v>0.66666666666666663</v>
      </c>
      <c r="E50" s="1" t="s">
        <v>13</v>
      </c>
      <c r="F50" s="9">
        <v>0.49935815147625162</v>
      </c>
      <c r="G50" s="9">
        <v>0.45911949685534592</v>
      </c>
      <c r="I50" s="1" t="s">
        <v>13</v>
      </c>
      <c r="J50" s="9">
        <v>0.70218228498074453</v>
      </c>
      <c r="K50" s="9">
        <v>0.66666666666666663</v>
      </c>
      <c r="M50" s="1" t="s">
        <v>13</v>
      </c>
      <c r="N50" s="9">
        <v>0.51091142490372277</v>
      </c>
      <c r="O50" s="9">
        <v>0.49056603773584906</v>
      </c>
    </row>
    <row r="51" spans="1:15" x14ac:dyDescent="0.25">
      <c r="A51" s="1" t="s">
        <v>14</v>
      </c>
      <c r="B51" s="9">
        <v>0.88256227758007122</v>
      </c>
      <c r="C51" s="9">
        <v>0.80508474576271183</v>
      </c>
      <c r="E51" s="1" t="s">
        <v>14</v>
      </c>
      <c r="F51" s="9">
        <v>0.72419928825622781</v>
      </c>
      <c r="G51" s="9">
        <v>0.77966101694915257</v>
      </c>
      <c r="I51" s="1" t="s">
        <v>14</v>
      </c>
      <c r="J51" s="9">
        <v>0.90749999999999997</v>
      </c>
      <c r="K51" s="9">
        <v>0.85593220338983056</v>
      </c>
      <c r="M51" s="1" t="s">
        <v>14</v>
      </c>
      <c r="N51" s="9">
        <v>0.74555160142348753</v>
      </c>
      <c r="O51" s="9">
        <v>0.80508474576271183</v>
      </c>
    </row>
    <row r="52" spans="1:15" x14ac:dyDescent="0.25">
      <c r="A52" s="27" t="s">
        <v>15</v>
      </c>
      <c r="B52" s="9">
        <v>0.74064516129032254</v>
      </c>
      <c r="C52" s="9">
        <v>0.77777777777777779</v>
      </c>
      <c r="E52" s="27" t="s">
        <v>15</v>
      </c>
      <c r="F52" s="9">
        <v>0.68645161290322576</v>
      </c>
      <c r="G52" s="9">
        <v>0.71851851851851856</v>
      </c>
      <c r="I52" s="27" t="s">
        <v>15</v>
      </c>
      <c r="J52" s="9">
        <v>0.7574193548387097</v>
      </c>
      <c r="K52" s="9">
        <v>0.80740740740740746</v>
      </c>
      <c r="M52" s="27" t="s">
        <v>15</v>
      </c>
      <c r="N52" s="9">
        <v>0.69161290322580649</v>
      </c>
      <c r="O52" s="9">
        <v>0.59259259259259256</v>
      </c>
    </row>
    <row r="53" spans="1:15" x14ac:dyDescent="0.25">
      <c r="A53" s="1" t="s">
        <v>16</v>
      </c>
      <c r="B53" s="9">
        <v>0.85732814526588841</v>
      </c>
      <c r="C53" s="9">
        <v>0.72058823529411764</v>
      </c>
      <c r="E53" s="1" t="s">
        <v>16</v>
      </c>
      <c r="F53" s="9">
        <v>0.75486381322957197</v>
      </c>
      <c r="G53" s="9">
        <v>0.75</v>
      </c>
      <c r="I53" s="1" t="s">
        <v>16</v>
      </c>
      <c r="J53" s="9">
        <v>0.86381322957198448</v>
      </c>
      <c r="K53" s="9">
        <v>0.7279411764705882</v>
      </c>
      <c r="M53" s="1" t="s">
        <v>16</v>
      </c>
      <c r="N53" s="9">
        <v>0.76134889753566792</v>
      </c>
      <c r="O53" s="9">
        <v>0.70588235294117652</v>
      </c>
    </row>
    <row r="54" spans="1:15" x14ac:dyDescent="0.25">
      <c r="A54" s="1" t="s">
        <v>17</v>
      </c>
      <c r="B54" s="9">
        <v>0.83796296296296291</v>
      </c>
      <c r="C54" s="9">
        <v>0.85915492957746475</v>
      </c>
      <c r="E54" s="1" t="s">
        <v>17</v>
      </c>
      <c r="F54" s="9">
        <v>0.7592592592592593</v>
      </c>
      <c r="G54" s="9">
        <v>0.81690140845070425</v>
      </c>
      <c r="I54" s="1" t="s">
        <v>17</v>
      </c>
      <c r="J54" s="9">
        <v>0.84722222222222221</v>
      </c>
      <c r="K54" s="9">
        <v>0.83098591549295775</v>
      </c>
      <c r="M54" s="1" t="s">
        <v>17</v>
      </c>
      <c r="N54" s="9">
        <v>0.76851851851851849</v>
      </c>
      <c r="O54" s="9">
        <v>0.84507042253521125</v>
      </c>
    </row>
    <row r="55" spans="1:15" x14ac:dyDescent="0.25">
      <c r="A55" s="1" t="s">
        <v>18</v>
      </c>
      <c r="B55" s="9">
        <v>0.89355742296918772</v>
      </c>
      <c r="C55" s="9">
        <v>0.79411764705882348</v>
      </c>
      <c r="E55" s="1" t="s">
        <v>18</v>
      </c>
      <c r="F55" s="9">
        <v>0.8123249299719888</v>
      </c>
      <c r="G55" s="9">
        <v>0.80882352941176472</v>
      </c>
      <c r="I55" s="1" t="s">
        <v>18</v>
      </c>
      <c r="J55" s="9">
        <v>0.93837535014005602</v>
      </c>
      <c r="K55" s="9">
        <v>0.82352941176470584</v>
      </c>
      <c r="M55" s="1" t="s">
        <v>18</v>
      </c>
      <c r="N55" s="9">
        <v>0.84313725490196079</v>
      </c>
      <c r="O55" s="9">
        <v>0.79411764705882348</v>
      </c>
    </row>
    <row r="56" spans="1:15" x14ac:dyDescent="0.25">
      <c r="A56" s="1" t="s">
        <v>19</v>
      </c>
      <c r="B56" s="9">
        <v>0.85164835164835162</v>
      </c>
      <c r="C56" s="9">
        <v>0.81818181818181823</v>
      </c>
      <c r="E56" s="1" t="s">
        <v>19</v>
      </c>
      <c r="F56" s="9">
        <v>0.70989010989010992</v>
      </c>
      <c r="G56" s="9">
        <v>0.72727272727272729</v>
      </c>
      <c r="I56" s="1" t="s">
        <v>19</v>
      </c>
      <c r="J56" s="9">
        <v>0.84725274725274724</v>
      </c>
      <c r="K56" s="9">
        <v>0.82727272727272727</v>
      </c>
      <c r="M56" s="1" t="s">
        <v>19</v>
      </c>
      <c r="N56" s="9">
        <v>0.71208791208791211</v>
      </c>
      <c r="O56" s="9">
        <v>0.76363636363636367</v>
      </c>
    </row>
    <row r="57" spans="1:15" x14ac:dyDescent="0.25">
      <c r="A57" s="1" t="s">
        <v>20</v>
      </c>
      <c r="B57" s="9">
        <v>0.78314028314028317</v>
      </c>
      <c r="C57" s="9">
        <v>0.68421052631578949</v>
      </c>
      <c r="E57" s="1" t="s">
        <v>20</v>
      </c>
      <c r="F57" s="9">
        <v>0.64864864864864868</v>
      </c>
      <c r="G57" s="9">
        <v>0.64210526315789473</v>
      </c>
      <c r="I57" s="1" t="s">
        <v>20</v>
      </c>
      <c r="J57" s="9">
        <v>0.78120978120978124</v>
      </c>
      <c r="K57" s="9">
        <v>0.72105263157894739</v>
      </c>
      <c r="M57" s="1" t="s">
        <v>20</v>
      </c>
      <c r="N57" s="9">
        <v>0.65186615186615182</v>
      </c>
      <c r="O57" s="9">
        <v>0.65789473684210531</v>
      </c>
    </row>
    <row r="58" spans="1:15" x14ac:dyDescent="0.25">
      <c r="A58" s="1" t="s">
        <v>21</v>
      </c>
      <c r="B58" s="9">
        <v>0.66852990497484632</v>
      </c>
      <c r="C58" s="9">
        <v>0.7</v>
      </c>
      <c r="E58" s="1" t="s">
        <v>21</v>
      </c>
      <c r="F58" s="9">
        <v>0.4438233650083846</v>
      </c>
      <c r="G58" s="9">
        <v>0.37692307692307692</v>
      </c>
      <c r="I58" s="1" t="s">
        <v>21</v>
      </c>
      <c r="J58" s="9">
        <v>0.69032979318054777</v>
      </c>
      <c r="K58" s="9">
        <v>0.7384615384615385</v>
      </c>
      <c r="M58" s="1" t="s">
        <v>21</v>
      </c>
      <c r="N58" s="9">
        <v>0.45835662381218556</v>
      </c>
      <c r="O58" s="9">
        <v>0.4</v>
      </c>
    </row>
    <row r="59" spans="1:15" x14ac:dyDescent="0.25">
      <c r="I59" s="13"/>
      <c r="J59" s="13"/>
    </row>
    <row r="60" spans="1:15" x14ac:dyDescent="0.25">
      <c r="I60" s="13"/>
      <c r="J60" s="13"/>
    </row>
    <row r="61" spans="1:15" x14ac:dyDescent="0.25">
      <c r="I61" s="13"/>
      <c r="J61" s="13"/>
    </row>
    <row r="62" spans="1:15" x14ac:dyDescent="0.25">
      <c r="I62" s="13"/>
      <c r="J62" s="13"/>
    </row>
    <row r="63" spans="1:15" x14ac:dyDescent="0.25">
      <c r="I63" s="13"/>
      <c r="J63" s="13"/>
    </row>
    <row r="64" spans="1:15" x14ac:dyDescent="0.25">
      <c r="I64" s="13"/>
      <c r="J64" s="13"/>
    </row>
    <row r="65" spans="2:21" x14ac:dyDescent="0.25">
      <c r="I65" s="13"/>
      <c r="J65" s="13"/>
    </row>
    <row r="66" spans="2:21" x14ac:dyDescent="0.25">
      <c r="I66" s="13"/>
      <c r="J66" s="13"/>
    </row>
    <row r="67" spans="2:21" x14ac:dyDescent="0.25">
      <c r="I67" s="13"/>
      <c r="J67" s="13"/>
    </row>
    <row r="68" spans="2:21" x14ac:dyDescent="0.25">
      <c r="I68" s="13"/>
      <c r="J68" s="13"/>
    </row>
    <row r="77" spans="2:21" x14ac:dyDescent="0.25">
      <c r="B77" s="8">
        <f>MAX(B39:B58)</f>
        <v>0.94160583941605835</v>
      </c>
      <c r="C77" s="8">
        <f>MAX(F39:F58)</f>
        <v>0.87709497206703912</v>
      </c>
      <c r="D77" s="8">
        <f>MAX(J39:J58)</f>
        <v>0.93837535014005602</v>
      </c>
      <c r="E77" s="8">
        <f>MAX(N39:N58)</f>
        <v>0.94795539033457255</v>
      </c>
      <c r="F77" s="8">
        <f>MAX(B77:E77)</f>
        <v>0.94795539033457255</v>
      </c>
      <c r="H77" s="8">
        <f>MIN(B39:B58)</f>
        <v>0.66852990497484632</v>
      </c>
      <c r="I77" s="8">
        <f>MIN(F39:F58)</f>
        <v>0.4438233650083846</v>
      </c>
      <c r="J77" s="8">
        <f>MIN(J39:J58)</f>
        <v>0.69032979318054777</v>
      </c>
      <c r="K77" s="8">
        <f>MIN(N39:N58)</f>
        <v>0.45835662381218556</v>
      </c>
      <c r="L77" s="8">
        <f>MIN(H77:K77)</f>
        <v>0.4438233650083846</v>
      </c>
    </row>
    <row r="78" spans="2:21" x14ac:dyDescent="0.25">
      <c r="B78" s="8">
        <f>MAX(C39:C58)</f>
        <v>1</v>
      </c>
      <c r="C78" s="8">
        <f>MAX(G39:G58)</f>
        <v>1</v>
      </c>
      <c r="D78" s="8">
        <f>MAX(K39:K58)</f>
        <v>1</v>
      </c>
      <c r="E78" s="8">
        <f>MAX(O39:O58)</f>
        <v>1</v>
      </c>
      <c r="F78" s="8">
        <f>MAX(B78:E78)</f>
        <v>1</v>
      </c>
      <c r="H78" s="8">
        <f>MIN(C39:C58)</f>
        <v>0.66666666666666663</v>
      </c>
      <c r="I78" s="8">
        <f>MIN(G39:G58)</f>
        <v>0.37692307692307692</v>
      </c>
      <c r="J78" s="8">
        <f>MIN(K39:K58)</f>
        <v>0.66666666666666663</v>
      </c>
      <c r="K78" s="8">
        <f>MIN(O39:O58)</f>
        <v>0.4</v>
      </c>
      <c r="L78" s="8">
        <f>MIN(H78:K78)</f>
        <v>0.37692307692307692</v>
      </c>
    </row>
    <row r="80" spans="2:21" x14ac:dyDescent="0.25">
      <c r="B80" t="s">
        <v>22</v>
      </c>
      <c r="C80" t="s">
        <v>23</v>
      </c>
      <c r="F80" t="s">
        <v>22</v>
      </c>
      <c r="G80" t="s">
        <v>23</v>
      </c>
      <c r="J80" t="s">
        <v>22</v>
      </c>
      <c r="K80" t="s">
        <v>23</v>
      </c>
      <c r="N80" t="s">
        <v>22</v>
      </c>
      <c r="O80" t="s">
        <v>23</v>
      </c>
      <c r="Q80" s="11">
        <f>MAX(B81:B100)</f>
        <v>0.88744400000000001</v>
      </c>
      <c r="R80" s="11">
        <f>MAX(F81:F100)</f>
        <v>0.89238499999999998</v>
      </c>
      <c r="S80" s="11">
        <f>MAX(J81:J100)</f>
        <v>0.96390200000000004</v>
      </c>
      <c r="T80" s="11">
        <f>MAX(N81:N100)</f>
        <v>1.0306409999999999</v>
      </c>
      <c r="U80" s="11">
        <f>MAX(Q80:T80)</f>
        <v>1.0306409999999999</v>
      </c>
    </row>
    <row r="81" spans="1:21" x14ac:dyDescent="0.25">
      <c r="A81" s="1" t="s">
        <v>0</v>
      </c>
      <c r="B81" s="10">
        <v>0.48572100000000001</v>
      </c>
      <c r="C81" s="10">
        <v>0.71701700000000002</v>
      </c>
      <c r="E81" s="1" t="s">
        <v>0</v>
      </c>
      <c r="F81" s="10">
        <v>0.76058899999999996</v>
      </c>
      <c r="G81" s="10">
        <v>0.65741000000000005</v>
      </c>
      <c r="I81" s="1" t="s">
        <v>0</v>
      </c>
      <c r="J81" s="10">
        <v>0.74977700000000003</v>
      </c>
      <c r="K81" s="10">
        <v>0.70126599999999994</v>
      </c>
      <c r="M81" s="1" t="s">
        <v>0</v>
      </c>
      <c r="N81" s="10">
        <v>0.72543899999999994</v>
      </c>
      <c r="O81" s="10">
        <v>0.707534</v>
      </c>
      <c r="Q81" s="11">
        <f>MAX(C81:C100)</f>
        <v>1.0655209999999999</v>
      </c>
      <c r="R81" s="11">
        <f>MAX(G81:G100)</f>
        <v>1.0479609999999999</v>
      </c>
      <c r="S81" s="11">
        <f>MAX(K81:K100)</f>
        <v>1.1117410000000001</v>
      </c>
      <c r="T81" s="11">
        <f>MAX(O81:O100)</f>
        <v>1.055447</v>
      </c>
      <c r="U81" s="11">
        <f>MAX(Q81:T81)</f>
        <v>1.1117410000000001</v>
      </c>
    </row>
    <row r="82" spans="1:21" x14ac:dyDescent="0.25">
      <c r="A82" s="1" t="s">
        <v>1</v>
      </c>
      <c r="B82" s="10">
        <v>0.738487</v>
      </c>
      <c r="C82" s="10">
        <v>0.72707699999999997</v>
      </c>
      <c r="E82" s="1" t="s">
        <v>1</v>
      </c>
      <c r="F82" s="10">
        <v>0.74326199999999998</v>
      </c>
      <c r="G82" s="10">
        <v>0.72465199999999996</v>
      </c>
      <c r="I82" s="1" t="s">
        <v>1</v>
      </c>
      <c r="J82" s="10">
        <v>0.77729599999999999</v>
      </c>
      <c r="K82" s="10">
        <v>0.72035400000000005</v>
      </c>
      <c r="M82" s="1" t="s">
        <v>1</v>
      </c>
      <c r="N82" s="10">
        <v>0.77740200000000004</v>
      </c>
      <c r="O82" s="10">
        <v>0.70628299999999999</v>
      </c>
    </row>
    <row r="83" spans="1:21" x14ac:dyDescent="0.25">
      <c r="A83" s="1" t="s">
        <v>2</v>
      </c>
      <c r="B83" s="10">
        <v>0.73933000000000004</v>
      </c>
      <c r="C83" s="10">
        <v>0.75977700000000004</v>
      </c>
      <c r="E83" s="1" t="s">
        <v>2</v>
      </c>
      <c r="F83" s="10">
        <v>0.76119199999999998</v>
      </c>
      <c r="G83" s="10">
        <v>0.77608500000000002</v>
      </c>
      <c r="I83" s="1" t="s">
        <v>2</v>
      </c>
      <c r="J83" s="10">
        <v>0.75358000000000003</v>
      </c>
      <c r="K83" s="10">
        <v>0.80452999999999997</v>
      </c>
      <c r="M83" s="1" t="s">
        <v>2</v>
      </c>
      <c r="N83" s="10">
        <v>0.75512500000000005</v>
      </c>
      <c r="O83" s="10">
        <v>0.75175000000000003</v>
      </c>
      <c r="Q83" s="11">
        <f>MIN(B81:B100)</f>
        <v>0.48572100000000001</v>
      </c>
      <c r="R83" s="11">
        <f>MIN(F81:F100)</f>
        <v>0.73443999999999998</v>
      </c>
      <c r="S83" s="11">
        <f>MIN(J81:J100)</f>
        <v>0.73261100000000001</v>
      </c>
      <c r="T83" s="11">
        <f>MIN(N81:N100)</f>
        <v>0.72543899999999994</v>
      </c>
      <c r="U83" s="11">
        <f>MIN(Q83:T83)</f>
        <v>0.48572100000000001</v>
      </c>
    </row>
    <row r="84" spans="1:21" x14ac:dyDescent="0.25">
      <c r="A84" s="1" t="s">
        <v>3</v>
      </c>
      <c r="B84" s="10">
        <v>0.74055700000000002</v>
      </c>
      <c r="C84" s="10">
        <v>0.74040700000000004</v>
      </c>
      <c r="E84" s="1" t="s">
        <v>3</v>
      </c>
      <c r="F84" s="10">
        <v>0.78816200000000003</v>
      </c>
      <c r="G84" s="10">
        <v>0.70991700000000002</v>
      </c>
      <c r="I84" s="1" t="s">
        <v>3</v>
      </c>
      <c r="J84" s="10">
        <v>0.77487799999999996</v>
      </c>
      <c r="K84" s="10">
        <v>0.70059499999999997</v>
      </c>
      <c r="M84" s="1" t="s">
        <v>3</v>
      </c>
      <c r="N84" s="10">
        <v>0.75956699999999999</v>
      </c>
      <c r="O84" s="10">
        <v>0.76862399999999997</v>
      </c>
      <c r="Q84" s="11">
        <f>MIN(C81:C100)</f>
        <v>0.709233</v>
      </c>
      <c r="R84" s="11">
        <f>MIN(G81:G100)</f>
        <v>0.65741000000000005</v>
      </c>
      <c r="S84" s="11">
        <f>MIN(K81:K100)</f>
        <v>0.70059499999999997</v>
      </c>
      <c r="T84" s="11">
        <f>MIN(O81:O100)</f>
        <v>0.70500700000000005</v>
      </c>
      <c r="U84" s="11">
        <f>MIN(Q84:T84)</f>
        <v>0.65741000000000005</v>
      </c>
    </row>
    <row r="85" spans="1:21" x14ac:dyDescent="0.25">
      <c r="A85" s="1" t="s">
        <v>4</v>
      </c>
      <c r="B85" s="10">
        <v>0.771922</v>
      </c>
      <c r="C85" s="10">
        <v>0.79371800000000003</v>
      </c>
      <c r="E85" s="1" t="s">
        <v>4</v>
      </c>
      <c r="F85" s="10">
        <v>0.73443999999999998</v>
      </c>
      <c r="G85" s="10">
        <v>0.79013100000000003</v>
      </c>
      <c r="I85" s="1" t="s">
        <v>4</v>
      </c>
      <c r="J85" s="10">
        <v>0.73261100000000001</v>
      </c>
      <c r="K85" s="10">
        <v>0.71283799999999997</v>
      </c>
      <c r="M85" s="1" t="s">
        <v>4</v>
      </c>
      <c r="N85" s="10">
        <v>0.75742299999999996</v>
      </c>
      <c r="O85" s="10">
        <v>0.70520400000000005</v>
      </c>
    </row>
    <row r="86" spans="1:21" x14ac:dyDescent="0.25">
      <c r="A86" s="1" t="s">
        <v>5</v>
      </c>
      <c r="B86" s="10">
        <v>0.79038200000000003</v>
      </c>
      <c r="C86" s="10">
        <v>0.726213</v>
      </c>
      <c r="E86" s="1" t="s">
        <v>5</v>
      </c>
      <c r="F86" s="10">
        <v>0.74658100000000005</v>
      </c>
      <c r="G86" s="10">
        <v>0.74902299999999999</v>
      </c>
      <c r="I86" s="1" t="s">
        <v>5</v>
      </c>
      <c r="J86" s="10">
        <v>0.77754000000000001</v>
      </c>
      <c r="K86" s="10">
        <v>0.72836000000000001</v>
      </c>
      <c r="M86" s="1" t="s">
        <v>5</v>
      </c>
      <c r="N86" s="10">
        <v>0.82023000000000001</v>
      </c>
      <c r="O86" s="10">
        <v>0.73011499999999996</v>
      </c>
    </row>
    <row r="87" spans="1:21" x14ac:dyDescent="0.25">
      <c r="A87" s="1" t="s">
        <v>6</v>
      </c>
      <c r="B87" s="10">
        <v>0.76731199999999999</v>
      </c>
      <c r="C87" s="10">
        <v>0.75769799999999998</v>
      </c>
      <c r="E87" s="1" t="s">
        <v>6</v>
      </c>
      <c r="F87" s="10">
        <v>0.76573800000000003</v>
      </c>
      <c r="G87" s="10">
        <v>0.75456800000000002</v>
      </c>
      <c r="I87" s="1" t="s">
        <v>6</v>
      </c>
      <c r="J87" s="10">
        <v>0.76727400000000001</v>
      </c>
      <c r="K87" s="10">
        <v>0.70395200000000002</v>
      </c>
      <c r="M87" s="1" t="s">
        <v>6</v>
      </c>
      <c r="N87" s="10">
        <v>0.75063899999999995</v>
      </c>
      <c r="O87" s="10">
        <v>0.72847300000000004</v>
      </c>
    </row>
    <row r="88" spans="1:21" x14ac:dyDescent="0.25">
      <c r="A88" s="1" t="s">
        <v>7</v>
      </c>
      <c r="B88" s="10">
        <v>0.76181900000000002</v>
      </c>
      <c r="C88" s="10">
        <v>0.74617599999999995</v>
      </c>
      <c r="E88" s="1" t="s">
        <v>7</v>
      </c>
      <c r="F88" s="10">
        <v>0.75258899999999995</v>
      </c>
      <c r="G88" s="10">
        <v>0.77760099999999999</v>
      </c>
      <c r="I88" s="1" t="s">
        <v>7</v>
      </c>
      <c r="J88" s="10">
        <v>0.85101700000000002</v>
      </c>
      <c r="K88" s="10">
        <v>0.74471799999999999</v>
      </c>
      <c r="M88" s="1" t="s">
        <v>7</v>
      </c>
      <c r="N88" s="10">
        <v>0.77324199999999998</v>
      </c>
      <c r="O88" s="10">
        <v>0.77468700000000001</v>
      </c>
    </row>
    <row r="89" spans="1:21" x14ac:dyDescent="0.25">
      <c r="A89" s="1" t="s">
        <v>8</v>
      </c>
      <c r="B89" s="10">
        <v>0.73211099999999996</v>
      </c>
      <c r="C89" s="10">
        <v>0.75461999999999996</v>
      </c>
      <c r="E89" s="1" t="s">
        <v>8</v>
      </c>
      <c r="F89" s="10">
        <v>0.76419700000000002</v>
      </c>
      <c r="G89" s="10">
        <v>0.77773400000000004</v>
      </c>
      <c r="I89" s="1" t="s">
        <v>8</v>
      </c>
      <c r="J89" s="10">
        <v>0.74567399999999995</v>
      </c>
      <c r="K89" s="10">
        <v>0.75969399999999998</v>
      </c>
      <c r="M89" s="1" t="s">
        <v>8</v>
      </c>
      <c r="N89" s="10">
        <v>0.83748</v>
      </c>
      <c r="O89" s="10">
        <v>0.865456</v>
      </c>
    </row>
    <row r="90" spans="1:21" x14ac:dyDescent="0.25">
      <c r="A90" s="1" t="s">
        <v>9</v>
      </c>
      <c r="B90" s="10">
        <v>0.79851799999999995</v>
      </c>
      <c r="C90" s="10">
        <v>0.709233</v>
      </c>
      <c r="E90" s="1" t="s">
        <v>9</v>
      </c>
      <c r="F90" s="10">
        <v>0.74432200000000004</v>
      </c>
      <c r="G90" s="10">
        <v>0.82542800000000005</v>
      </c>
      <c r="I90" s="1" t="s">
        <v>9</v>
      </c>
      <c r="J90" s="10">
        <v>0.74539299999999997</v>
      </c>
      <c r="K90" s="10">
        <v>0.80127899999999996</v>
      </c>
      <c r="M90" s="1" t="s">
        <v>9</v>
      </c>
      <c r="N90" s="10">
        <v>0.75217800000000001</v>
      </c>
      <c r="O90" s="10">
        <v>0.70500700000000005</v>
      </c>
    </row>
    <row r="91" spans="1:21" x14ac:dyDescent="0.25">
      <c r="A91" s="1" t="s">
        <v>12</v>
      </c>
      <c r="B91" s="10">
        <v>0.76820100000000002</v>
      </c>
      <c r="C91" s="10">
        <v>0.87020600000000004</v>
      </c>
      <c r="E91" s="1" t="s">
        <v>12</v>
      </c>
      <c r="F91" s="10">
        <v>0.830704</v>
      </c>
      <c r="G91" s="10">
        <v>0.86613700000000005</v>
      </c>
      <c r="I91" s="1" t="s">
        <v>12</v>
      </c>
      <c r="J91" s="10">
        <v>0.77981299999999998</v>
      </c>
      <c r="K91" s="10">
        <v>0.86433499999999996</v>
      </c>
      <c r="M91" s="1" t="s">
        <v>12</v>
      </c>
      <c r="N91" s="10">
        <v>0.76845600000000003</v>
      </c>
      <c r="O91" s="10">
        <v>0.85919400000000001</v>
      </c>
    </row>
    <row r="92" spans="1:21" x14ac:dyDescent="0.25">
      <c r="A92" s="1" t="s">
        <v>13</v>
      </c>
      <c r="B92" s="10">
        <v>0.77033099999999999</v>
      </c>
      <c r="C92" s="10">
        <v>1.0313810000000001</v>
      </c>
      <c r="E92" s="1" t="s">
        <v>13</v>
      </c>
      <c r="F92" s="10">
        <v>0.82500499999999999</v>
      </c>
      <c r="G92" s="10">
        <v>0.94776000000000005</v>
      </c>
      <c r="I92" s="1" t="s">
        <v>13</v>
      </c>
      <c r="J92" s="10">
        <v>0.78243200000000002</v>
      </c>
      <c r="K92" s="10">
        <v>0.99088500000000002</v>
      </c>
      <c r="M92" s="1" t="s">
        <v>13</v>
      </c>
      <c r="N92" s="10">
        <v>0.78418699999999997</v>
      </c>
      <c r="O92" s="10">
        <v>0.99850000000000005</v>
      </c>
    </row>
    <row r="93" spans="1:21" x14ac:dyDescent="0.25">
      <c r="A93" s="1" t="s">
        <v>14</v>
      </c>
      <c r="B93" s="10">
        <v>0.76069900000000001</v>
      </c>
      <c r="C93" s="10">
        <v>0.96096899999999996</v>
      </c>
      <c r="E93" s="1" t="s">
        <v>14</v>
      </c>
      <c r="F93" s="10">
        <v>0.76654</v>
      </c>
      <c r="G93" s="10">
        <v>0.77328399999999997</v>
      </c>
      <c r="I93" s="1" t="s">
        <v>14</v>
      </c>
      <c r="J93" s="10">
        <v>0.96390200000000004</v>
      </c>
      <c r="K93" s="10">
        <v>0.96390200000000004</v>
      </c>
      <c r="M93" s="1" t="s">
        <v>14</v>
      </c>
      <c r="N93" s="10">
        <v>0.76561500000000005</v>
      </c>
      <c r="O93" s="10">
        <v>1.0044649999999999</v>
      </c>
    </row>
    <row r="94" spans="1:21" x14ac:dyDescent="0.25">
      <c r="A94" s="27" t="s">
        <v>15</v>
      </c>
      <c r="B94" s="29">
        <v>0.810137</v>
      </c>
      <c r="C94" s="29">
        <v>1.0148919999999999</v>
      </c>
      <c r="E94" s="27" t="s">
        <v>15</v>
      </c>
      <c r="F94" s="29">
        <v>0.79638299999999995</v>
      </c>
      <c r="G94" s="29">
        <v>0.99411300000000002</v>
      </c>
      <c r="I94" s="27" t="s">
        <v>15</v>
      </c>
      <c r="J94" s="29">
        <v>0.82264599999999999</v>
      </c>
      <c r="K94" s="29">
        <v>1.1117410000000001</v>
      </c>
      <c r="M94" s="27" t="s">
        <v>15</v>
      </c>
      <c r="N94" s="29">
        <v>0.86193399999999998</v>
      </c>
      <c r="O94" s="29">
        <v>1.0139370000000001</v>
      </c>
    </row>
    <row r="95" spans="1:21" x14ac:dyDescent="0.25">
      <c r="A95" s="1" t="s">
        <v>16</v>
      </c>
      <c r="B95" s="10">
        <v>0.88744400000000001</v>
      </c>
      <c r="C95" s="10">
        <v>1.02519</v>
      </c>
      <c r="E95" s="1" t="s">
        <v>16</v>
      </c>
      <c r="F95" s="10">
        <v>0.75970199999999999</v>
      </c>
      <c r="G95" s="10">
        <v>1.0479609999999999</v>
      </c>
      <c r="I95" s="1" t="s">
        <v>16</v>
      </c>
      <c r="J95" s="10">
        <v>0.78533799999999998</v>
      </c>
      <c r="K95" s="10">
        <v>0.998498</v>
      </c>
      <c r="M95" s="1" t="s">
        <v>16</v>
      </c>
      <c r="N95" s="10">
        <v>0.78497799999999995</v>
      </c>
      <c r="O95" s="10">
        <v>1.0481879999999999</v>
      </c>
    </row>
    <row r="96" spans="1:21" x14ac:dyDescent="0.25">
      <c r="A96" s="1" t="s">
        <v>17</v>
      </c>
      <c r="B96" s="10">
        <v>0.83631299999999997</v>
      </c>
      <c r="C96" s="10">
        <v>0.88183400000000001</v>
      </c>
      <c r="E96" s="1" t="s">
        <v>17</v>
      </c>
      <c r="F96" s="10">
        <v>0.77715000000000001</v>
      </c>
      <c r="G96" s="10">
        <v>0.84173100000000001</v>
      </c>
      <c r="I96" s="1" t="s">
        <v>17</v>
      </c>
      <c r="J96" s="10">
        <v>0.87426099999999995</v>
      </c>
      <c r="K96" s="10">
        <v>0.96262000000000003</v>
      </c>
      <c r="M96" s="1" t="s">
        <v>17</v>
      </c>
      <c r="N96" s="10">
        <v>0.80506900000000003</v>
      </c>
      <c r="O96" s="10">
        <v>0.84649600000000003</v>
      </c>
    </row>
    <row r="97" spans="1:15" x14ac:dyDescent="0.25">
      <c r="A97" s="1" t="s">
        <v>18</v>
      </c>
      <c r="B97" s="10">
        <v>0.81808899999999996</v>
      </c>
      <c r="C97" s="10">
        <v>0.83336200000000005</v>
      </c>
      <c r="E97" s="1" t="s">
        <v>18</v>
      </c>
      <c r="F97" s="10">
        <v>0.759795</v>
      </c>
      <c r="G97" s="10">
        <v>0.83333000000000002</v>
      </c>
      <c r="I97" s="1" t="s">
        <v>18</v>
      </c>
      <c r="J97" s="10">
        <v>0.83240700000000001</v>
      </c>
      <c r="K97" s="10">
        <v>0.87180800000000003</v>
      </c>
      <c r="M97" s="1" t="s">
        <v>18</v>
      </c>
      <c r="N97" s="10">
        <v>0.75515699999999997</v>
      </c>
      <c r="O97" s="10">
        <v>0.86308099999999999</v>
      </c>
    </row>
    <row r="98" spans="1:15" x14ac:dyDescent="0.25">
      <c r="A98" s="1" t="s">
        <v>19</v>
      </c>
      <c r="B98" s="10">
        <v>0.79444199999999998</v>
      </c>
      <c r="C98" s="10">
        <v>0.93073799999999995</v>
      </c>
      <c r="E98" s="1" t="s">
        <v>19</v>
      </c>
      <c r="F98" s="10">
        <v>0.75529999999999997</v>
      </c>
      <c r="G98" s="10">
        <v>0.99426499999999995</v>
      </c>
      <c r="I98" s="1" t="s">
        <v>19</v>
      </c>
      <c r="J98" s="10">
        <v>0.772146</v>
      </c>
      <c r="K98" s="10">
        <v>0.92799500000000001</v>
      </c>
      <c r="M98" s="1" t="s">
        <v>19</v>
      </c>
      <c r="N98" s="10">
        <v>1.0306409999999999</v>
      </c>
      <c r="O98" s="10">
        <v>0.95423000000000002</v>
      </c>
    </row>
    <row r="99" spans="1:15" x14ac:dyDescent="0.25">
      <c r="A99" s="1" t="s">
        <v>20</v>
      </c>
      <c r="B99" s="10">
        <v>0.78109799999999996</v>
      </c>
      <c r="C99" s="10">
        <v>1.0655209999999999</v>
      </c>
      <c r="E99" s="1" t="s">
        <v>20</v>
      </c>
      <c r="F99" s="10">
        <v>0.86148499999999995</v>
      </c>
      <c r="G99" s="10">
        <v>0.99222600000000005</v>
      </c>
      <c r="I99" s="1" t="s">
        <v>20</v>
      </c>
      <c r="J99" s="10">
        <v>0.815141</v>
      </c>
      <c r="K99" s="10">
        <v>1.0291650000000001</v>
      </c>
      <c r="M99" s="1" t="s">
        <v>20</v>
      </c>
      <c r="N99" s="10">
        <v>0.77440200000000003</v>
      </c>
      <c r="O99" s="10">
        <v>1.055447</v>
      </c>
    </row>
    <row r="100" spans="1:15" x14ac:dyDescent="0.25">
      <c r="A100" s="1" t="s">
        <v>21</v>
      </c>
      <c r="B100" s="10">
        <v>0.85459099999999999</v>
      </c>
      <c r="C100" s="10">
        <v>0.93236399999999997</v>
      </c>
      <c r="E100" s="1" t="s">
        <v>21</v>
      </c>
      <c r="F100" s="10">
        <v>0.89238499999999998</v>
      </c>
      <c r="G100" s="10">
        <v>0.89854199999999995</v>
      </c>
      <c r="I100" s="1" t="s">
        <v>21</v>
      </c>
      <c r="J100" s="10">
        <v>0.89953099999999997</v>
      </c>
      <c r="K100" s="10">
        <v>0.95702600000000004</v>
      </c>
      <c r="M100" s="1" t="s">
        <v>21</v>
      </c>
      <c r="N100" s="10">
        <v>0.78445900000000002</v>
      </c>
      <c r="O100" s="10">
        <v>0.88385199999999997</v>
      </c>
    </row>
  </sheetData>
  <mergeCells count="21">
    <mergeCell ref="H31:I31"/>
    <mergeCell ref="J31:K31"/>
    <mergeCell ref="F35:G35"/>
    <mergeCell ref="A32:A33"/>
    <mergeCell ref="A34:A35"/>
    <mergeCell ref="F33:G33"/>
    <mergeCell ref="F34:G34"/>
    <mergeCell ref="F31:G32"/>
    <mergeCell ref="B3:D3"/>
    <mergeCell ref="E3:G3"/>
    <mergeCell ref="B2:G2"/>
    <mergeCell ref="A2:A4"/>
    <mergeCell ref="H2:M2"/>
    <mergeCell ref="H3:J3"/>
    <mergeCell ref="K3:M3"/>
    <mergeCell ref="N2:S2"/>
    <mergeCell ref="N3:P3"/>
    <mergeCell ref="Q3:S3"/>
    <mergeCell ref="T2:Y2"/>
    <mergeCell ref="T3:V3"/>
    <mergeCell ref="W3:Y3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3182-8ADF-4948-B4FF-93ABBFE690E7}">
  <dimension ref="A2:O84"/>
  <sheetViews>
    <sheetView topLeftCell="A28" zoomScale="68" zoomScaleNormal="68" workbookViewId="0">
      <selection activeCell="F33" sqref="F33"/>
    </sheetView>
  </sheetViews>
  <sheetFormatPr defaultRowHeight="15" x14ac:dyDescent="0.25"/>
  <cols>
    <col min="1" max="1" width="14.85546875" customWidth="1"/>
    <col min="4" max="4" width="9.5703125" bestFit="1" customWidth="1"/>
  </cols>
  <sheetData>
    <row r="2" spans="1:13" x14ac:dyDescent="0.25">
      <c r="A2" s="45" t="s">
        <v>27</v>
      </c>
      <c r="B2" s="44" t="s">
        <v>31</v>
      </c>
      <c r="C2" s="44"/>
      <c r="D2" s="44"/>
      <c r="E2" s="44"/>
      <c r="F2" s="44"/>
      <c r="G2" s="44"/>
      <c r="H2" s="44" t="s">
        <v>30</v>
      </c>
      <c r="I2" s="44"/>
      <c r="J2" s="44"/>
      <c r="K2" s="44"/>
      <c r="L2" s="44"/>
      <c r="M2" s="44"/>
    </row>
    <row r="3" spans="1:13" x14ac:dyDescent="0.25">
      <c r="A3" s="45"/>
      <c r="B3" s="34" t="s">
        <v>22</v>
      </c>
      <c r="C3" s="34"/>
      <c r="D3" s="34"/>
      <c r="E3" s="34" t="s">
        <v>23</v>
      </c>
      <c r="F3" s="34"/>
      <c r="G3" s="34"/>
      <c r="H3" s="34" t="s">
        <v>22</v>
      </c>
      <c r="I3" s="34"/>
      <c r="J3" s="34"/>
      <c r="K3" s="41" t="s">
        <v>23</v>
      </c>
      <c r="L3" s="42"/>
      <c r="M3" s="43"/>
    </row>
    <row r="4" spans="1:13" x14ac:dyDescent="0.25">
      <c r="A4" s="45"/>
      <c r="B4" s="1" t="s">
        <v>10</v>
      </c>
      <c r="C4" s="1" t="s">
        <v>24</v>
      </c>
      <c r="D4" s="1" t="s">
        <v>11</v>
      </c>
      <c r="E4" s="1" t="s">
        <v>10</v>
      </c>
      <c r="F4" s="1" t="s">
        <v>24</v>
      </c>
      <c r="G4" s="1" t="s">
        <v>26</v>
      </c>
      <c r="H4" s="1" t="s">
        <v>10</v>
      </c>
      <c r="I4" s="1" t="s">
        <v>24</v>
      </c>
      <c r="J4" s="5" t="s">
        <v>11</v>
      </c>
      <c r="K4" s="1" t="s">
        <v>10</v>
      </c>
      <c r="L4" s="1" t="s">
        <v>24</v>
      </c>
      <c r="M4" s="5" t="s">
        <v>11</v>
      </c>
    </row>
    <row r="5" spans="1:13" x14ac:dyDescent="0.25">
      <c r="A5" s="1" t="s">
        <v>0</v>
      </c>
      <c r="B5" s="1">
        <v>173</v>
      </c>
      <c r="C5" s="4">
        <f>(B5/Sheet1!B3)</f>
        <v>0.82380952380952377</v>
      </c>
      <c r="D5" s="10">
        <v>0.40751900000000002</v>
      </c>
      <c r="E5" s="1">
        <v>13</v>
      </c>
      <c r="F5" s="4">
        <f>(E5/Sheet1!D3)</f>
        <v>1</v>
      </c>
      <c r="G5" s="10">
        <v>0.40984799999999999</v>
      </c>
      <c r="H5" s="1">
        <v>166</v>
      </c>
      <c r="I5" s="4">
        <f>(H5/Sheet1!B3)</f>
        <v>0.79047619047619044</v>
      </c>
      <c r="J5" s="10">
        <v>0.44378899999999999</v>
      </c>
      <c r="K5" s="1">
        <v>13</v>
      </c>
      <c r="L5" s="4">
        <f>(K5/Sheet1!D3)</f>
        <v>1</v>
      </c>
      <c r="M5" s="10">
        <v>0.44058599999999998</v>
      </c>
    </row>
    <row r="6" spans="1:13" x14ac:dyDescent="0.25">
      <c r="A6" s="1" t="s">
        <v>1</v>
      </c>
      <c r="B6" s="1">
        <v>72</v>
      </c>
      <c r="C6" s="4">
        <f>(B6/Sheet1!B4)</f>
        <v>0.8571428571428571</v>
      </c>
      <c r="D6" s="10">
        <v>0.40555600000000003</v>
      </c>
      <c r="E6" s="1">
        <v>16</v>
      </c>
      <c r="F6" s="4">
        <f>(E6/Sheet1!D4)</f>
        <v>1</v>
      </c>
      <c r="G6" s="10">
        <v>0.40323900000000001</v>
      </c>
      <c r="H6" s="1">
        <v>71</v>
      </c>
      <c r="I6" s="4">
        <f>(H6/Sheet1!B4)</f>
        <v>0.84523809523809523</v>
      </c>
      <c r="J6" s="10">
        <v>0.56549099999999997</v>
      </c>
      <c r="K6" s="1">
        <v>16</v>
      </c>
      <c r="L6" s="4">
        <f>(K6/Sheet1!D4)</f>
        <v>1</v>
      </c>
      <c r="M6" s="10">
        <v>0.57419799999999999</v>
      </c>
    </row>
    <row r="7" spans="1:13" x14ac:dyDescent="0.25">
      <c r="A7" s="1" t="s">
        <v>2</v>
      </c>
      <c r="B7" s="1">
        <v>120</v>
      </c>
      <c r="C7" s="4">
        <f>(B7/Sheet1!B5)</f>
        <v>0.74534161490683226</v>
      </c>
      <c r="D7" s="10">
        <v>0.492425</v>
      </c>
      <c r="E7" s="1">
        <v>31</v>
      </c>
      <c r="F7" s="4">
        <f>(E7/Sheet1!D5)</f>
        <v>0.96875</v>
      </c>
      <c r="G7" s="10">
        <v>0.504</v>
      </c>
      <c r="H7" s="1">
        <v>116</v>
      </c>
      <c r="I7" s="4">
        <f>(H7/Sheet1!B5)</f>
        <v>0.72049689440993792</v>
      </c>
      <c r="J7" s="10">
        <v>0.47153800000000001</v>
      </c>
      <c r="K7" s="1">
        <v>32</v>
      </c>
      <c r="L7" s="4">
        <f>(K7/Sheet1!D5)</f>
        <v>1</v>
      </c>
      <c r="M7" s="10">
        <v>0.489257</v>
      </c>
    </row>
    <row r="8" spans="1:13" x14ac:dyDescent="0.25">
      <c r="A8" s="1" t="s">
        <v>3</v>
      </c>
      <c r="B8" s="1">
        <v>162</v>
      </c>
      <c r="C8" s="4">
        <f>(B8/Sheet1!B6)</f>
        <v>0.67500000000000004</v>
      </c>
      <c r="D8" s="10">
        <v>0.52580199999999999</v>
      </c>
      <c r="E8" s="1">
        <v>14</v>
      </c>
      <c r="F8" s="4">
        <f>(E8/Sheet1!D6)</f>
        <v>0.82352941176470584</v>
      </c>
      <c r="G8" s="10">
        <v>0.412713</v>
      </c>
      <c r="H8" s="1">
        <v>158</v>
      </c>
      <c r="I8" s="4">
        <f>(H8/Sheet1!B6)</f>
        <v>0.65833333333333333</v>
      </c>
      <c r="J8" s="10">
        <v>0.40497699999999998</v>
      </c>
      <c r="K8" s="1">
        <v>15</v>
      </c>
      <c r="L8" s="4">
        <f>(K8/Sheet1!D6)</f>
        <v>0.88235294117647056</v>
      </c>
      <c r="M8" s="10">
        <v>0.48526200000000003</v>
      </c>
    </row>
    <row r="9" spans="1:13" x14ac:dyDescent="0.25">
      <c r="A9" s="1" t="s">
        <v>4</v>
      </c>
      <c r="B9" s="1">
        <v>90</v>
      </c>
      <c r="C9" s="4">
        <f>(B9/Sheet1!B7)</f>
        <v>0.82568807339449546</v>
      </c>
      <c r="D9" s="10">
        <v>0.48136800000000002</v>
      </c>
      <c r="E9" s="1">
        <v>8</v>
      </c>
      <c r="F9" s="4">
        <f>(E9/Sheet1!D7)</f>
        <v>1</v>
      </c>
      <c r="G9" s="10">
        <v>0.42482599999999998</v>
      </c>
      <c r="H9" s="1">
        <v>88</v>
      </c>
      <c r="I9" s="4">
        <f>(H9/Sheet1!B7)</f>
        <v>0.80733944954128445</v>
      </c>
      <c r="J9" s="10">
        <v>0.41709600000000002</v>
      </c>
      <c r="K9" s="1">
        <v>8</v>
      </c>
      <c r="L9" s="4">
        <f>(K9/Sheet1!D7)</f>
        <v>1</v>
      </c>
      <c r="M9" s="10">
        <v>0.49541600000000002</v>
      </c>
    </row>
    <row r="10" spans="1:13" x14ac:dyDescent="0.25">
      <c r="A10" s="1" t="s">
        <v>5</v>
      </c>
      <c r="B10" s="1">
        <v>211</v>
      </c>
      <c r="C10" s="4">
        <f>(B10/Sheet1!B8)</f>
        <v>0.78438661710037172</v>
      </c>
      <c r="D10" s="10">
        <v>0.47386</v>
      </c>
      <c r="E10" s="1">
        <v>16</v>
      </c>
      <c r="F10" s="4">
        <f>(E10/Sheet1!D8)</f>
        <v>0.88888888888888884</v>
      </c>
      <c r="G10" s="10">
        <v>0.43160599999999999</v>
      </c>
      <c r="H10" s="1">
        <v>224</v>
      </c>
      <c r="I10" s="4">
        <f>(H10/Sheet1!B8)</f>
        <v>0.83271375464684017</v>
      </c>
      <c r="J10" s="10">
        <v>0.50198699999999996</v>
      </c>
      <c r="K10" s="1">
        <v>16</v>
      </c>
      <c r="L10" s="4">
        <f>(K10/Sheet1!D8)</f>
        <v>0.88888888888888884</v>
      </c>
      <c r="M10" s="10">
        <v>0.44668400000000003</v>
      </c>
    </row>
    <row r="11" spans="1:13" x14ac:dyDescent="0.25">
      <c r="A11" s="1" t="s">
        <v>6</v>
      </c>
      <c r="B11" s="1">
        <v>127</v>
      </c>
      <c r="C11" s="4">
        <f>(B11/Sheet1!B9)</f>
        <v>0.55458515283842791</v>
      </c>
      <c r="D11" s="10">
        <v>0.41375800000000001</v>
      </c>
      <c r="E11" s="1">
        <v>12</v>
      </c>
      <c r="F11" s="4">
        <f>(E11/Sheet1!D9)</f>
        <v>0.8571428571428571</v>
      </c>
      <c r="G11" s="10">
        <v>0.48588500000000001</v>
      </c>
      <c r="H11" s="1">
        <v>127</v>
      </c>
      <c r="I11" s="4">
        <f>(H11/Sheet1!B9)</f>
        <v>0.55458515283842791</v>
      </c>
      <c r="J11" s="10">
        <v>0.405198</v>
      </c>
      <c r="K11" s="1">
        <v>13</v>
      </c>
      <c r="L11" s="4">
        <f>(K11/Sheet1!D9)</f>
        <v>0.9285714285714286</v>
      </c>
      <c r="M11" s="10">
        <v>0.44176500000000002</v>
      </c>
    </row>
    <row r="12" spans="1:13" x14ac:dyDescent="0.25">
      <c r="A12" s="1" t="s">
        <v>7</v>
      </c>
      <c r="B12" s="1">
        <v>133</v>
      </c>
      <c r="C12" s="4">
        <f>(B12/Sheet1!B10)</f>
        <v>0.74301675977653636</v>
      </c>
      <c r="D12" s="10">
        <v>0.39460499999999998</v>
      </c>
      <c r="E12" s="1">
        <v>25</v>
      </c>
      <c r="F12" s="4">
        <f>(E12/Sheet1!D10)</f>
        <v>1</v>
      </c>
      <c r="G12" s="10">
        <v>0.49486799999999997</v>
      </c>
      <c r="H12" s="1">
        <v>130</v>
      </c>
      <c r="I12" s="4">
        <f>(H12/Sheet1!B10)</f>
        <v>0.72625698324022347</v>
      </c>
      <c r="J12" s="10">
        <v>0.44253399999999998</v>
      </c>
      <c r="K12" s="1">
        <v>25</v>
      </c>
      <c r="L12" s="4">
        <f>(K12/Sheet1!D10)</f>
        <v>1</v>
      </c>
      <c r="M12" s="10">
        <v>0.434728</v>
      </c>
    </row>
    <row r="13" spans="1:13" x14ac:dyDescent="0.25">
      <c r="A13" s="1" t="s">
        <v>8</v>
      </c>
      <c r="B13" s="1">
        <v>203</v>
      </c>
      <c r="C13" s="4">
        <f>(B13/Sheet1!B11)</f>
        <v>0.66123778501628661</v>
      </c>
      <c r="D13" s="10">
        <v>0.40518599999999999</v>
      </c>
      <c r="E13" s="1">
        <v>26</v>
      </c>
      <c r="F13" s="4">
        <f>(E13/Sheet1!D11)</f>
        <v>0.96296296296296291</v>
      </c>
      <c r="G13" s="10">
        <v>0.51102099999999995</v>
      </c>
      <c r="H13" s="1">
        <v>228</v>
      </c>
      <c r="I13" s="4">
        <f>(H13/Sheet1!B11)</f>
        <v>0.74267100977198697</v>
      </c>
      <c r="J13" s="10">
        <v>0.396733</v>
      </c>
      <c r="K13" s="1">
        <v>25</v>
      </c>
      <c r="L13" s="4">
        <f>(K13/Sheet1!D11)</f>
        <v>0.92592592592592593</v>
      </c>
      <c r="M13" s="10">
        <v>0.51289899999999999</v>
      </c>
    </row>
    <row r="14" spans="1:13" x14ac:dyDescent="0.25">
      <c r="A14" s="1" t="s">
        <v>9</v>
      </c>
      <c r="B14" s="1">
        <v>116</v>
      </c>
      <c r="C14" s="4">
        <f>(B14/Sheet1!B12)</f>
        <v>0.84671532846715325</v>
      </c>
      <c r="D14" s="10">
        <v>0.40963500000000003</v>
      </c>
      <c r="E14" s="1">
        <v>14</v>
      </c>
      <c r="F14" s="4">
        <f>(E14/Sheet1!D12)</f>
        <v>1</v>
      </c>
      <c r="G14" s="10">
        <v>0.39848699999999998</v>
      </c>
      <c r="H14" s="1">
        <v>121</v>
      </c>
      <c r="I14" s="4">
        <f>(H14/Sheet1!B12)</f>
        <v>0.88321167883211682</v>
      </c>
      <c r="J14" s="10">
        <v>0.39965800000000001</v>
      </c>
      <c r="K14" s="1">
        <v>14</v>
      </c>
      <c r="L14" s="4">
        <f>(K14/Sheet1!D12)</f>
        <v>1</v>
      </c>
      <c r="M14" s="10">
        <v>0.51892199999999999</v>
      </c>
    </row>
    <row r="15" spans="1:13" s="20" customFormat="1" x14ac:dyDescent="0.25">
      <c r="A15" s="17" t="s">
        <v>28</v>
      </c>
      <c r="B15" s="17"/>
      <c r="C15" s="18">
        <f>AVERAGE(C5:C14)</f>
        <v>0.75169237124524835</v>
      </c>
      <c r="D15" s="19">
        <f>AVERAGE(D5:D14)</f>
        <v>0.4409713999999999</v>
      </c>
      <c r="E15" s="19"/>
      <c r="F15" s="18">
        <f>AVERAGE(F5:F14)</f>
        <v>0.95012741207594131</v>
      </c>
      <c r="G15" s="19">
        <f>AVERAGE(G5:G14)</f>
        <v>0.44764930000000003</v>
      </c>
      <c r="H15" s="19"/>
      <c r="I15" s="18">
        <f>AVERAGE(I5:I14)</f>
        <v>0.75613225423284369</v>
      </c>
      <c r="J15" s="19">
        <f>AVERAGE(J5:J14)</f>
        <v>0.44490009999999991</v>
      </c>
      <c r="K15" s="19"/>
      <c r="L15" s="18">
        <f>AVERAGE(L5:L14)</f>
        <v>0.96257391845627149</v>
      </c>
      <c r="M15" s="19">
        <f>AVERAGE(M5:M14)</f>
        <v>0.4839717</v>
      </c>
    </row>
    <row r="16" spans="1:13" x14ac:dyDescent="0.25">
      <c r="A16" s="1" t="s">
        <v>12</v>
      </c>
      <c r="B16" s="1">
        <v>416</v>
      </c>
      <c r="C16" s="4">
        <f>(B16/Sheet1!B13)</f>
        <v>0.89270386266094426</v>
      </c>
      <c r="D16" s="10">
        <v>0.42823899999999998</v>
      </c>
      <c r="E16" s="1">
        <v>73</v>
      </c>
      <c r="F16" s="4">
        <f>(E16/Sheet1!D13)</f>
        <v>0.8202247191011236</v>
      </c>
      <c r="G16" s="10">
        <v>0.50903200000000004</v>
      </c>
      <c r="H16" s="1">
        <v>458</v>
      </c>
      <c r="I16" s="4">
        <f>(H16/Sheet1!B13)</f>
        <v>0.98283261802575106</v>
      </c>
      <c r="J16" s="10">
        <v>0.42794700000000002</v>
      </c>
      <c r="K16" s="1">
        <v>71</v>
      </c>
      <c r="L16" s="4">
        <f>(K16/Sheet1!D13)</f>
        <v>0.797752808988764</v>
      </c>
      <c r="M16" s="10">
        <v>0.56403599999999998</v>
      </c>
    </row>
    <row r="17" spans="1:13" x14ac:dyDescent="0.25">
      <c r="A17" s="1" t="s">
        <v>13</v>
      </c>
      <c r="B17" s="1">
        <v>635</v>
      </c>
      <c r="C17" s="4">
        <f>(B17/Sheet1!B14)</f>
        <v>0.81514762516046213</v>
      </c>
      <c r="D17" s="10">
        <v>0.49831500000000001</v>
      </c>
      <c r="E17" s="1">
        <v>134</v>
      </c>
      <c r="F17" s="4">
        <f>(E17/Sheet1!D14)</f>
        <v>0.84276729559748431</v>
      </c>
      <c r="G17" s="10">
        <v>0.69199100000000002</v>
      </c>
      <c r="H17" s="1">
        <v>715</v>
      </c>
      <c r="I17" s="4">
        <f>(H17/Sheet1!B14)</f>
        <v>0.91784338896020534</v>
      </c>
      <c r="J17" s="10">
        <v>0.427427</v>
      </c>
      <c r="K17" s="1">
        <v>131</v>
      </c>
      <c r="L17" s="4">
        <f>(K17/Sheet1!D14)</f>
        <v>0.82389937106918243</v>
      </c>
      <c r="M17" s="10">
        <v>0.689473</v>
      </c>
    </row>
    <row r="18" spans="1:13" x14ac:dyDescent="0.25">
      <c r="A18" s="1" t="s">
        <v>14</v>
      </c>
      <c r="B18" s="1">
        <v>472</v>
      </c>
      <c r="C18" s="4">
        <f>(B18/Sheet1!B15)</f>
        <v>0.83985765124555156</v>
      </c>
      <c r="D18" s="10">
        <v>0.44452700000000001</v>
      </c>
      <c r="E18" s="1">
        <v>106</v>
      </c>
      <c r="F18" s="4">
        <f>(E18/Sheet1!D15)</f>
        <v>0.89830508474576276</v>
      </c>
      <c r="G18" s="10">
        <v>0.52442500000000003</v>
      </c>
      <c r="H18" s="1">
        <v>524</v>
      </c>
      <c r="I18" s="4">
        <f>(H18/Sheet1!B15)</f>
        <v>0.93238434163701067</v>
      </c>
      <c r="J18" s="10">
        <v>0.43002699999999999</v>
      </c>
      <c r="K18" s="1">
        <v>106</v>
      </c>
      <c r="L18" s="4">
        <f>(K18/Sheet1!D15)</f>
        <v>0.89830508474576276</v>
      </c>
      <c r="M18" s="10">
        <v>0.55291100000000004</v>
      </c>
    </row>
    <row r="19" spans="1:13" s="30" customFormat="1" x14ac:dyDescent="0.25">
      <c r="A19" s="27" t="s">
        <v>15</v>
      </c>
      <c r="B19" s="27">
        <v>567</v>
      </c>
      <c r="C19" s="28">
        <f>(B19/Sheet1!B16)</f>
        <v>0.73161290322580641</v>
      </c>
      <c r="D19" s="29">
        <v>0.45059399999999999</v>
      </c>
      <c r="E19" s="27">
        <v>120</v>
      </c>
      <c r="F19" s="28">
        <f>(E19/Sheet1!D16)</f>
        <v>0.88888888888888884</v>
      </c>
      <c r="G19" s="29">
        <v>0.66011799999999998</v>
      </c>
      <c r="H19" s="27">
        <v>617</v>
      </c>
      <c r="I19" s="28">
        <f>(H19/Sheet1!B16)</f>
        <v>0.79612903225806453</v>
      </c>
      <c r="J19" s="29">
        <v>0.52795400000000003</v>
      </c>
      <c r="K19" s="27">
        <v>115</v>
      </c>
      <c r="L19" s="28">
        <f>(K19/Sheet1!D16)</f>
        <v>0.85185185185185186</v>
      </c>
      <c r="M19" s="29">
        <v>0.65787399999999996</v>
      </c>
    </row>
    <row r="20" spans="1:13" x14ac:dyDescent="0.25">
      <c r="A20" s="1" t="s">
        <v>16</v>
      </c>
      <c r="B20" s="1">
        <v>665</v>
      </c>
      <c r="C20" s="4">
        <f>(B20/Sheet1!B17)</f>
        <v>0.86251621271076528</v>
      </c>
      <c r="D20" s="10">
        <v>0.43147200000000002</v>
      </c>
      <c r="E20" s="1">
        <v>117</v>
      </c>
      <c r="F20" s="4">
        <f>(E20/Sheet1!D17)</f>
        <v>0.86029411764705888</v>
      </c>
      <c r="G20" s="10">
        <v>0.58135499999999996</v>
      </c>
      <c r="H20" s="1">
        <v>715</v>
      </c>
      <c r="I20" s="4">
        <f>(H20/Sheet1!B17)</f>
        <v>0.92736705577172507</v>
      </c>
      <c r="J20" s="10">
        <v>0.44345299999999999</v>
      </c>
      <c r="K20" s="1">
        <v>111</v>
      </c>
      <c r="L20" s="4">
        <f>(K20/Sheet1!D17)</f>
        <v>0.81617647058823528</v>
      </c>
      <c r="M20" s="10">
        <v>0.53689500000000001</v>
      </c>
    </row>
    <row r="21" spans="1:13" x14ac:dyDescent="0.25">
      <c r="A21" s="1" t="s">
        <v>17</v>
      </c>
      <c r="B21" s="1">
        <v>351</v>
      </c>
      <c r="C21" s="4">
        <f>(B21/Sheet1!B18)</f>
        <v>0.8125</v>
      </c>
      <c r="D21" s="10">
        <v>0.49027700000000002</v>
      </c>
      <c r="E21" s="1">
        <v>68</v>
      </c>
      <c r="F21" s="4">
        <f>(E21/Sheet1!D18)</f>
        <v>0.95774647887323938</v>
      </c>
      <c r="G21" s="10">
        <v>0.50697599999999998</v>
      </c>
      <c r="H21" s="1">
        <v>377</v>
      </c>
      <c r="I21" s="4">
        <f>(H21/Sheet1!B18)</f>
        <v>0.87268518518518523</v>
      </c>
      <c r="J21" s="10">
        <v>0.478323</v>
      </c>
      <c r="K21" s="1">
        <v>66</v>
      </c>
      <c r="L21" s="4">
        <f>(K21/Sheet1!D18)</f>
        <v>0.92957746478873238</v>
      </c>
      <c r="M21" s="10">
        <v>0.48579499999999998</v>
      </c>
    </row>
    <row r="22" spans="1:13" x14ac:dyDescent="0.25">
      <c r="A22" s="1" t="s">
        <v>18</v>
      </c>
      <c r="B22" s="1">
        <v>291</v>
      </c>
      <c r="C22" s="4">
        <f>(B22/Sheet1!B19)</f>
        <v>0.81512605042016806</v>
      </c>
      <c r="D22" s="10">
        <v>0.43881900000000001</v>
      </c>
      <c r="E22" s="1">
        <v>62</v>
      </c>
      <c r="F22" s="4">
        <f>(E22/Sheet1!D19)</f>
        <v>0.91176470588235292</v>
      </c>
      <c r="G22" s="10">
        <v>0.48232199999999997</v>
      </c>
      <c r="H22" s="1">
        <v>308</v>
      </c>
      <c r="I22" s="4">
        <f>(H22/Sheet1!B19)</f>
        <v>0.86274509803921573</v>
      </c>
      <c r="J22" s="10">
        <v>0.41182000000000002</v>
      </c>
      <c r="K22" s="1">
        <v>66</v>
      </c>
      <c r="L22" s="4">
        <f>(K22/Sheet1!D19)</f>
        <v>0.97058823529411764</v>
      </c>
      <c r="M22" s="10">
        <v>0.56204699999999996</v>
      </c>
    </row>
    <row r="23" spans="1:13" x14ac:dyDescent="0.25">
      <c r="A23" s="1" t="s">
        <v>19</v>
      </c>
      <c r="B23" s="1">
        <v>624</v>
      </c>
      <c r="C23" s="4">
        <f>(B23/Sheet1!B20)</f>
        <v>0.68571428571428572</v>
      </c>
      <c r="D23" s="10">
        <v>0.53833200000000003</v>
      </c>
      <c r="E23" s="1">
        <v>98</v>
      </c>
      <c r="F23" s="4">
        <f>(E23/Sheet1!D20)</f>
        <v>0.89090909090909087</v>
      </c>
      <c r="G23" s="10">
        <v>0.53404600000000002</v>
      </c>
      <c r="H23" s="1">
        <v>859</v>
      </c>
      <c r="I23" s="4">
        <f>(H23/Sheet1!B20)</f>
        <v>0.94395604395604393</v>
      </c>
      <c r="J23" s="10">
        <v>0.53004700000000005</v>
      </c>
      <c r="K23" s="1">
        <v>103</v>
      </c>
      <c r="L23" s="4">
        <f>(K23/Sheet1!D20)</f>
        <v>0.9363636363636364</v>
      </c>
      <c r="M23" s="10">
        <v>0.60587599999999997</v>
      </c>
    </row>
    <row r="24" spans="1:13" x14ac:dyDescent="0.25">
      <c r="A24" s="1" t="s">
        <v>20</v>
      </c>
      <c r="B24" s="1">
        <v>1098</v>
      </c>
      <c r="C24" s="4">
        <f>(B24/Sheet1!B21)</f>
        <v>0.70656370656370659</v>
      </c>
      <c r="D24" s="10">
        <v>0.46487299999999998</v>
      </c>
      <c r="E24" s="1">
        <v>167</v>
      </c>
      <c r="F24" s="4">
        <f>(E24/Sheet1!D21)</f>
        <v>0.87894736842105259</v>
      </c>
      <c r="G24" s="10">
        <v>0.636768</v>
      </c>
      <c r="H24" s="1">
        <v>1374</v>
      </c>
      <c r="I24" s="4">
        <f>(H24/Sheet1!B21)</f>
        <v>0.88416988416988418</v>
      </c>
      <c r="J24" s="10">
        <v>0.54915400000000003</v>
      </c>
      <c r="K24" s="1">
        <v>167</v>
      </c>
      <c r="L24" s="4">
        <f>(K24/Sheet1!D21)</f>
        <v>0.87894736842105259</v>
      </c>
      <c r="M24" s="10">
        <v>0.62298600000000004</v>
      </c>
    </row>
    <row r="25" spans="1:13" x14ac:dyDescent="0.25">
      <c r="A25" s="1" t="s">
        <v>21</v>
      </c>
      <c r="B25" s="1">
        <v>1441</v>
      </c>
      <c r="C25" s="4">
        <f>(B25/Sheet1!B22)</f>
        <v>0.80547792062604806</v>
      </c>
      <c r="D25" s="10">
        <v>0.47261799999999998</v>
      </c>
      <c r="E25" s="1">
        <v>109</v>
      </c>
      <c r="F25" s="4">
        <f>(E25/Sheet1!D22)</f>
        <v>0.83846153846153848</v>
      </c>
      <c r="G25" s="10">
        <v>0.61197500000000005</v>
      </c>
      <c r="H25" s="1">
        <v>1599</v>
      </c>
      <c r="I25" s="4">
        <f>(H25/Sheet1!B22)</f>
        <v>0.89379541643376192</v>
      </c>
      <c r="J25" s="10">
        <v>0.46685300000000002</v>
      </c>
      <c r="K25" s="1">
        <v>108</v>
      </c>
      <c r="L25" s="4">
        <f>(K25/Sheet1!D22)</f>
        <v>0.83076923076923082</v>
      </c>
      <c r="M25" s="10">
        <v>0.62040600000000001</v>
      </c>
    </row>
    <row r="26" spans="1:13" s="20" customFormat="1" x14ac:dyDescent="0.25">
      <c r="A26" s="17" t="s">
        <v>28</v>
      </c>
      <c r="B26" s="17"/>
      <c r="C26" s="21">
        <f>AVERAGE(C16:C25)</f>
        <v>0.79672202183277374</v>
      </c>
      <c r="D26" s="19">
        <f>AVERAGE(D16:D25)</f>
        <v>0.46580659999999996</v>
      </c>
      <c r="E26" s="17"/>
      <c r="F26" s="21">
        <f>AVERAGE(F16:F25)</f>
        <v>0.87883092885275926</v>
      </c>
      <c r="G26" s="19">
        <f>AVERAGE(G16:G25)</f>
        <v>0.57390079999999988</v>
      </c>
      <c r="H26" s="17"/>
      <c r="I26" s="21">
        <f>AVERAGE(I16:I25)</f>
        <v>0.90139080644368474</v>
      </c>
      <c r="J26" s="19">
        <f>AVERAGE(J16:J25)</f>
        <v>0.46930050000000001</v>
      </c>
      <c r="K26" s="17"/>
      <c r="L26" s="21">
        <f>AVERAGE(L16:L25)</f>
        <v>0.87342315228805667</v>
      </c>
      <c r="M26" s="19">
        <f>AVERAGE(M16:M25)</f>
        <v>0.58982990000000002</v>
      </c>
    </row>
    <row r="29" spans="1:13" x14ac:dyDescent="0.25">
      <c r="A29" s="37" t="s">
        <v>45</v>
      </c>
      <c r="B29" s="37"/>
      <c r="C29" s="38" t="s">
        <v>22</v>
      </c>
      <c r="D29" s="40"/>
      <c r="E29" s="41" t="s">
        <v>23</v>
      </c>
      <c r="F29" s="43"/>
    </row>
    <row r="30" spans="1:13" x14ac:dyDescent="0.25">
      <c r="A30" s="37"/>
      <c r="B30" s="37"/>
      <c r="C30" s="1" t="s">
        <v>46</v>
      </c>
      <c r="D30" s="1" t="s">
        <v>26</v>
      </c>
      <c r="E30" s="1" t="s">
        <v>46</v>
      </c>
      <c r="F30" s="1" t="s">
        <v>26</v>
      </c>
    </row>
    <row r="31" spans="1:13" x14ac:dyDescent="0.25">
      <c r="A31" s="34" t="s">
        <v>42</v>
      </c>
      <c r="B31" s="34"/>
      <c r="C31" s="4">
        <f>(C15+I15)/2</f>
        <v>0.75391231273904602</v>
      </c>
      <c r="D31" s="10">
        <f>(D15+J15)/2</f>
        <v>0.44293574999999991</v>
      </c>
      <c r="E31" s="4">
        <f>(F15+L15)/2</f>
        <v>0.95635066526610646</v>
      </c>
      <c r="F31" s="1">
        <f>(G15+M15)/2</f>
        <v>0.46581050000000002</v>
      </c>
    </row>
    <row r="32" spans="1:13" x14ac:dyDescent="0.25">
      <c r="A32" s="34" t="s">
        <v>43</v>
      </c>
      <c r="B32" s="34"/>
      <c r="C32" s="4">
        <f>(C26+I26)/2</f>
        <v>0.8490564141382293</v>
      </c>
      <c r="D32" s="10">
        <f>(D26+J26)/2</f>
        <v>0.46755354999999998</v>
      </c>
      <c r="E32" s="4">
        <f>(F26+L26)/2</f>
        <v>0.87612704057040802</v>
      </c>
      <c r="F32" s="1">
        <f>(G26+M26)/2</f>
        <v>0.58186534999999995</v>
      </c>
    </row>
    <row r="33" spans="1:15" x14ac:dyDescent="0.25">
      <c r="A33" s="34" t="s">
        <v>28</v>
      </c>
      <c r="B33" s="34"/>
      <c r="C33" s="9">
        <f>AVERAGE(C31:C32)</f>
        <v>0.80148436343863771</v>
      </c>
      <c r="D33" s="10">
        <f>AVERAGE(D31:D32)</f>
        <v>0.45524464999999992</v>
      </c>
      <c r="E33" s="4">
        <f t="shared" ref="E33:F33" si="0">AVERAGE(E31:E32)</f>
        <v>0.91623885291825724</v>
      </c>
      <c r="F33" s="10">
        <f t="shared" si="0"/>
        <v>0.52383792500000004</v>
      </c>
    </row>
    <row r="34" spans="1:15" x14ac:dyDescent="0.25">
      <c r="A34" s="22"/>
      <c r="B34" s="22"/>
      <c r="C34" s="14"/>
      <c r="D34" s="26"/>
      <c r="E34" s="31"/>
      <c r="F34" s="26"/>
      <c r="J34" t="s">
        <v>22</v>
      </c>
      <c r="K34" t="s">
        <v>23</v>
      </c>
      <c r="N34" t="s">
        <v>22</v>
      </c>
      <c r="O34" t="s">
        <v>23</v>
      </c>
    </row>
    <row r="35" spans="1:15" x14ac:dyDescent="0.25">
      <c r="B35" t="s">
        <v>22</v>
      </c>
      <c r="C35" t="s">
        <v>23</v>
      </c>
      <c r="F35" t="s">
        <v>22</v>
      </c>
      <c r="G35" t="s">
        <v>23</v>
      </c>
      <c r="I35" s="1" t="s">
        <v>47</v>
      </c>
      <c r="J35" s="10">
        <v>0.40751900000000002</v>
      </c>
      <c r="K35" s="10">
        <v>0.40984799999999999</v>
      </c>
      <c r="M35" s="1" t="s">
        <v>48</v>
      </c>
      <c r="N35" s="10">
        <v>0.44378899999999999</v>
      </c>
      <c r="O35" s="10">
        <v>0.44058599999999998</v>
      </c>
    </row>
    <row r="36" spans="1:15" x14ac:dyDescent="0.25">
      <c r="A36" s="1" t="s">
        <v>0</v>
      </c>
      <c r="B36" s="8">
        <v>0.82380952380952377</v>
      </c>
      <c r="C36" s="8">
        <v>1</v>
      </c>
      <c r="E36" s="1" t="s">
        <v>0</v>
      </c>
      <c r="F36" s="8">
        <v>0.79047619047619044</v>
      </c>
      <c r="G36" s="8">
        <v>1</v>
      </c>
      <c r="I36" s="1" t="s">
        <v>1</v>
      </c>
      <c r="J36" s="10">
        <v>0.40555600000000003</v>
      </c>
      <c r="K36" s="10">
        <v>0.40323900000000001</v>
      </c>
      <c r="M36" s="1" t="s">
        <v>1</v>
      </c>
      <c r="N36" s="10">
        <v>0.56549099999999997</v>
      </c>
      <c r="O36" s="10">
        <v>0.57419799999999999</v>
      </c>
    </row>
    <row r="37" spans="1:15" x14ac:dyDescent="0.25">
      <c r="A37" s="1" t="s">
        <v>1</v>
      </c>
      <c r="B37" s="8">
        <v>0.8571428571428571</v>
      </c>
      <c r="C37" s="8">
        <v>1</v>
      </c>
      <c r="E37" s="1" t="s">
        <v>1</v>
      </c>
      <c r="F37" s="8">
        <v>0.84523809523809523</v>
      </c>
      <c r="G37" s="8">
        <v>1</v>
      </c>
      <c r="I37" s="1" t="s">
        <v>2</v>
      </c>
      <c r="J37" s="10">
        <v>0.492425</v>
      </c>
      <c r="K37" s="10">
        <v>0.504</v>
      </c>
      <c r="M37" s="1" t="s">
        <v>2</v>
      </c>
      <c r="N37" s="10">
        <v>0.47153800000000001</v>
      </c>
      <c r="O37" s="10">
        <v>0.489257</v>
      </c>
    </row>
    <row r="38" spans="1:15" x14ac:dyDescent="0.25">
      <c r="A38" s="1" t="s">
        <v>2</v>
      </c>
      <c r="B38" s="8">
        <v>0.74534161490683226</v>
      </c>
      <c r="C38" s="8">
        <v>0.96875</v>
      </c>
      <c r="E38" s="1" t="s">
        <v>2</v>
      </c>
      <c r="F38" s="8">
        <v>0.72049689440993792</v>
      </c>
      <c r="G38" s="8">
        <v>1</v>
      </c>
      <c r="I38" s="1" t="s">
        <v>3</v>
      </c>
      <c r="J38" s="10">
        <v>0.52580199999999999</v>
      </c>
      <c r="K38" s="10">
        <v>0.412713</v>
      </c>
      <c r="M38" s="1" t="s">
        <v>3</v>
      </c>
      <c r="N38" s="10">
        <v>0.40497699999999998</v>
      </c>
      <c r="O38" s="10">
        <v>0.48526200000000003</v>
      </c>
    </row>
    <row r="39" spans="1:15" x14ac:dyDescent="0.25">
      <c r="A39" s="1" t="s">
        <v>3</v>
      </c>
      <c r="B39" s="8">
        <v>0.67500000000000004</v>
      </c>
      <c r="C39" s="8">
        <v>0.82352941176470584</v>
      </c>
      <c r="E39" s="1" t="s">
        <v>3</v>
      </c>
      <c r="F39" s="8">
        <v>0.65833333333333333</v>
      </c>
      <c r="G39" s="8">
        <v>0.88235294117647056</v>
      </c>
      <c r="I39" s="1" t="s">
        <v>4</v>
      </c>
      <c r="J39" s="10">
        <v>0.48136800000000002</v>
      </c>
      <c r="K39" s="10">
        <v>0.42482599999999998</v>
      </c>
      <c r="M39" s="1" t="s">
        <v>4</v>
      </c>
      <c r="N39" s="10">
        <v>0.41709600000000002</v>
      </c>
      <c r="O39" s="10">
        <v>0.49541600000000002</v>
      </c>
    </row>
    <row r="40" spans="1:15" x14ac:dyDescent="0.25">
      <c r="A40" s="1" t="s">
        <v>4</v>
      </c>
      <c r="B40" s="8">
        <v>0.82568807339449546</v>
      </c>
      <c r="C40" s="8">
        <v>1</v>
      </c>
      <c r="E40" s="1" t="s">
        <v>4</v>
      </c>
      <c r="F40" s="8">
        <v>0.80733944954128445</v>
      </c>
      <c r="G40" s="8">
        <v>1</v>
      </c>
      <c r="I40" s="1" t="s">
        <v>5</v>
      </c>
      <c r="J40" s="10">
        <v>0.47386</v>
      </c>
      <c r="K40" s="10">
        <v>0.43160599999999999</v>
      </c>
      <c r="M40" s="1" t="s">
        <v>5</v>
      </c>
      <c r="N40" s="10">
        <v>0.50198699999999996</v>
      </c>
      <c r="O40" s="10">
        <v>0.44668400000000003</v>
      </c>
    </row>
    <row r="41" spans="1:15" x14ac:dyDescent="0.25">
      <c r="A41" s="1" t="s">
        <v>5</v>
      </c>
      <c r="B41" s="8">
        <v>0.78438661710037172</v>
      </c>
      <c r="C41" s="8">
        <v>0.88888888888888884</v>
      </c>
      <c r="E41" s="1" t="s">
        <v>5</v>
      </c>
      <c r="F41" s="8">
        <v>0.83271375464684017</v>
      </c>
      <c r="G41" s="8">
        <v>0.88888888888888884</v>
      </c>
      <c r="I41" s="1" t="s">
        <v>6</v>
      </c>
      <c r="J41" s="10">
        <v>0.41375800000000001</v>
      </c>
      <c r="K41" s="10">
        <v>0.48588500000000001</v>
      </c>
      <c r="M41" s="1" t="s">
        <v>6</v>
      </c>
      <c r="N41" s="10">
        <v>0.405198</v>
      </c>
      <c r="O41" s="10">
        <v>0.44176500000000002</v>
      </c>
    </row>
    <row r="42" spans="1:15" x14ac:dyDescent="0.25">
      <c r="A42" s="1" t="s">
        <v>6</v>
      </c>
      <c r="B42" s="8">
        <v>0.55458515283842791</v>
      </c>
      <c r="C42" s="8">
        <v>0.8571428571428571</v>
      </c>
      <c r="E42" s="1" t="s">
        <v>6</v>
      </c>
      <c r="F42" s="8">
        <v>0.55458515283842791</v>
      </c>
      <c r="G42" s="8">
        <v>0.9285714285714286</v>
      </c>
      <c r="I42" s="1" t="s">
        <v>7</v>
      </c>
      <c r="J42" s="10">
        <v>0.39460499999999998</v>
      </c>
      <c r="K42" s="10">
        <v>0.49486799999999997</v>
      </c>
      <c r="M42" s="1" t="s">
        <v>7</v>
      </c>
      <c r="N42" s="10">
        <v>0.44253399999999998</v>
      </c>
      <c r="O42" s="10">
        <v>0.434728</v>
      </c>
    </row>
    <row r="43" spans="1:15" x14ac:dyDescent="0.25">
      <c r="A43" s="1" t="s">
        <v>7</v>
      </c>
      <c r="B43" s="8">
        <v>0.74301675977653636</v>
      </c>
      <c r="C43" s="8">
        <v>1</v>
      </c>
      <c r="E43" s="1" t="s">
        <v>7</v>
      </c>
      <c r="F43" s="8">
        <v>0.72625698324022347</v>
      </c>
      <c r="G43" s="8">
        <v>1</v>
      </c>
      <c r="I43" s="1" t="s">
        <v>8</v>
      </c>
      <c r="J43" s="10">
        <v>0.40518599999999999</v>
      </c>
      <c r="K43" s="10">
        <v>0.51102099999999995</v>
      </c>
      <c r="M43" s="1" t="s">
        <v>8</v>
      </c>
      <c r="N43" s="10">
        <v>0.396733</v>
      </c>
      <c r="O43" s="10">
        <v>0.51289899999999999</v>
      </c>
    </row>
    <row r="44" spans="1:15" x14ac:dyDescent="0.25">
      <c r="A44" s="1" t="s">
        <v>8</v>
      </c>
      <c r="B44" s="8">
        <v>0.66123778501628661</v>
      </c>
      <c r="C44" s="8">
        <v>0.96296296296296291</v>
      </c>
      <c r="E44" s="1" t="s">
        <v>8</v>
      </c>
      <c r="F44" s="8">
        <v>0.74267100977198697</v>
      </c>
      <c r="G44" s="8">
        <v>0.92592592592592593</v>
      </c>
      <c r="I44" s="1" t="s">
        <v>9</v>
      </c>
      <c r="J44" s="10">
        <v>0.40963500000000003</v>
      </c>
      <c r="K44" s="10">
        <v>0.39848699999999998</v>
      </c>
      <c r="M44" s="1" t="s">
        <v>9</v>
      </c>
      <c r="N44" s="10">
        <v>0.39965800000000001</v>
      </c>
      <c r="O44" s="10">
        <v>0.51892199999999999</v>
      </c>
    </row>
    <row r="45" spans="1:15" x14ac:dyDescent="0.25">
      <c r="A45" s="1" t="s">
        <v>9</v>
      </c>
      <c r="B45" s="8">
        <v>0.84671532846715325</v>
      </c>
      <c r="C45" s="8">
        <v>1</v>
      </c>
      <c r="E45" s="1" t="s">
        <v>9</v>
      </c>
      <c r="F45" s="8">
        <v>0.88321167883211682</v>
      </c>
      <c r="G45" s="8">
        <v>1</v>
      </c>
      <c r="I45" s="17" t="s">
        <v>28</v>
      </c>
      <c r="J45" s="19">
        <f>AVERAGE(J35:J44)</f>
        <v>0.4409713999999999</v>
      </c>
      <c r="K45" s="19">
        <f>AVERAGE(K35:K44)</f>
        <v>0.44764930000000003</v>
      </c>
      <c r="M45" s="17" t="s">
        <v>28</v>
      </c>
      <c r="N45" s="19">
        <f>AVERAGE(N35:N44)</f>
        <v>0.44490009999999991</v>
      </c>
      <c r="O45" s="19">
        <f>AVERAGE(O35:O44)</f>
        <v>0.4839717</v>
      </c>
    </row>
    <row r="46" spans="1:15" x14ac:dyDescent="0.25">
      <c r="A46" s="1" t="s">
        <v>12</v>
      </c>
      <c r="B46" s="8">
        <v>0.89270386266094426</v>
      </c>
      <c r="C46" s="8">
        <v>0.8202247191011236</v>
      </c>
      <c r="E46" s="1" t="s">
        <v>12</v>
      </c>
      <c r="F46" s="8">
        <v>0.98283261802575106</v>
      </c>
      <c r="G46" s="8">
        <v>0.797752808988764</v>
      </c>
      <c r="I46" s="1" t="s">
        <v>12</v>
      </c>
      <c r="J46" s="10">
        <v>0.42823899999999998</v>
      </c>
      <c r="K46" s="10">
        <v>0.50903200000000004</v>
      </c>
      <c r="M46" s="1" t="s">
        <v>12</v>
      </c>
      <c r="N46" s="10">
        <v>0.42794700000000002</v>
      </c>
      <c r="O46" s="10">
        <v>0.56403599999999998</v>
      </c>
    </row>
    <row r="47" spans="1:15" x14ac:dyDescent="0.25">
      <c r="A47" s="1" t="s">
        <v>13</v>
      </c>
      <c r="B47" s="8">
        <v>0.81514762516046213</v>
      </c>
      <c r="C47" s="8">
        <v>0.84276729559748431</v>
      </c>
      <c r="E47" s="1" t="s">
        <v>13</v>
      </c>
      <c r="F47" s="8">
        <v>0.91784338896020534</v>
      </c>
      <c r="G47" s="8">
        <v>0.82389937106918243</v>
      </c>
      <c r="I47" s="1" t="s">
        <v>13</v>
      </c>
      <c r="J47" s="10">
        <v>0.49831500000000001</v>
      </c>
      <c r="K47" s="10">
        <v>0.69199100000000002</v>
      </c>
      <c r="M47" s="1" t="s">
        <v>13</v>
      </c>
      <c r="N47" s="10">
        <v>0.427427</v>
      </c>
      <c r="O47" s="10">
        <v>0.689473</v>
      </c>
    </row>
    <row r="48" spans="1:15" x14ac:dyDescent="0.25">
      <c r="A48" s="1" t="s">
        <v>14</v>
      </c>
      <c r="B48" s="8">
        <v>0.83985765124555156</v>
      </c>
      <c r="C48" s="8">
        <v>0.89830508474576276</v>
      </c>
      <c r="E48" s="1" t="s">
        <v>14</v>
      </c>
      <c r="F48" s="8">
        <v>0.93238434163701067</v>
      </c>
      <c r="G48" s="8">
        <v>0.89830508474576276</v>
      </c>
      <c r="I48" s="1" t="s">
        <v>14</v>
      </c>
      <c r="J48" s="10">
        <v>0.44452700000000001</v>
      </c>
      <c r="K48" s="10">
        <v>0.52442500000000003</v>
      </c>
      <c r="M48" s="1" t="s">
        <v>14</v>
      </c>
      <c r="N48" s="10">
        <v>0.43002699999999999</v>
      </c>
      <c r="O48" s="10">
        <v>0.55291100000000004</v>
      </c>
    </row>
    <row r="49" spans="1:15" x14ac:dyDescent="0.25">
      <c r="A49" s="27" t="s">
        <v>15</v>
      </c>
      <c r="B49" s="8">
        <v>0.73161290322580641</v>
      </c>
      <c r="C49" s="8">
        <v>0.88888888888888884</v>
      </c>
      <c r="E49" s="27" t="s">
        <v>15</v>
      </c>
      <c r="F49" s="8">
        <v>0.79612903225806453</v>
      </c>
      <c r="G49" s="8">
        <v>0.85185185185185186</v>
      </c>
      <c r="I49" s="27" t="s">
        <v>15</v>
      </c>
      <c r="J49" s="29">
        <v>0.45059399999999999</v>
      </c>
      <c r="K49" s="29">
        <v>0.66011799999999998</v>
      </c>
      <c r="M49" s="27" t="s">
        <v>15</v>
      </c>
      <c r="N49" s="29">
        <v>0.52795400000000003</v>
      </c>
      <c r="O49" s="29">
        <v>0.65787399999999996</v>
      </c>
    </row>
    <row r="50" spans="1:15" x14ac:dyDescent="0.25">
      <c r="A50" s="1" t="s">
        <v>16</v>
      </c>
      <c r="B50" s="8">
        <v>0.86251621271076528</v>
      </c>
      <c r="C50" s="8">
        <v>0.86029411764705888</v>
      </c>
      <c r="E50" s="1" t="s">
        <v>16</v>
      </c>
      <c r="F50" s="8">
        <v>0.92736705577172507</v>
      </c>
      <c r="G50" s="8">
        <v>0.81617647058823528</v>
      </c>
      <c r="I50" s="1" t="s">
        <v>16</v>
      </c>
      <c r="J50" s="10">
        <v>0.43147200000000002</v>
      </c>
      <c r="K50" s="10">
        <v>0.58135499999999996</v>
      </c>
      <c r="M50" s="1" t="s">
        <v>16</v>
      </c>
      <c r="N50" s="10">
        <v>0.44345299999999999</v>
      </c>
      <c r="O50" s="10">
        <v>0.53689500000000001</v>
      </c>
    </row>
    <row r="51" spans="1:15" x14ac:dyDescent="0.25">
      <c r="A51" s="1" t="s">
        <v>17</v>
      </c>
      <c r="B51" s="8">
        <v>0.8125</v>
      </c>
      <c r="C51" s="8">
        <v>0.95774647887323938</v>
      </c>
      <c r="E51" s="1" t="s">
        <v>17</v>
      </c>
      <c r="F51" s="8">
        <v>0.87268518518518523</v>
      </c>
      <c r="G51" s="8">
        <v>0.92957746478873238</v>
      </c>
      <c r="I51" s="1" t="s">
        <v>17</v>
      </c>
      <c r="J51" s="10">
        <v>0.49027700000000002</v>
      </c>
      <c r="K51" s="10">
        <v>0.50697599999999998</v>
      </c>
      <c r="M51" s="1" t="s">
        <v>17</v>
      </c>
      <c r="N51" s="10">
        <v>0.478323</v>
      </c>
      <c r="O51" s="10">
        <v>0.48579499999999998</v>
      </c>
    </row>
    <row r="52" spans="1:15" x14ac:dyDescent="0.25">
      <c r="A52" s="1" t="s">
        <v>18</v>
      </c>
      <c r="B52" s="8">
        <v>0.81512605042016806</v>
      </c>
      <c r="C52" s="8">
        <v>0.91176470588235292</v>
      </c>
      <c r="E52" s="1" t="s">
        <v>18</v>
      </c>
      <c r="F52" s="8">
        <v>0.86274509803921573</v>
      </c>
      <c r="G52" s="8">
        <v>0.97058823529411764</v>
      </c>
      <c r="I52" s="1" t="s">
        <v>18</v>
      </c>
      <c r="J52" s="10">
        <v>0.43881900000000001</v>
      </c>
      <c r="K52" s="10">
        <v>0.48232199999999997</v>
      </c>
      <c r="M52" s="1" t="s">
        <v>18</v>
      </c>
      <c r="N52" s="10">
        <v>0.41182000000000002</v>
      </c>
      <c r="O52" s="10">
        <v>0.56204699999999996</v>
      </c>
    </row>
    <row r="53" spans="1:15" x14ac:dyDescent="0.25">
      <c r="A53" s="1" t="s">
        <v>19</v>
      </c>
      <c r="B53" s="8">
        <v>0.68571428571428572</v>
      </c>
      <c r="C53" s="8">
        <v>0.89090909090909087</v>
      </c>
      <c r="E53" s="1" t="s">
        <v>19</v>
      </c>
      <c r="F53" s="8">
        <v>0.94395604395604393</v>
      </c>
      <c r="G53" s="8">
        <v>0.9363636363636364</v>
      </c>
      <c r="I53" s="1" t="s">
        <v>19</v>
      </c>
      <c r="J53" s="10">
        <v>0.53833200000000003</v>
      </c>
      <c r="K53" s="10">
        <v>0.53404600000000002</v>
      </c>
      <c r="M53" s="1" t="s">
        <v>19</v>
      </c>
      <c r="N53" s="10">
        <v>0.53004700000000005</v>
      </c>
      <c r="O53" s="10">
        <v>0.60587599999999997</v>
      </c>
    </row>
    <row r="54" spans="1:15" x14ac:dyDescent="0.25">
      <c r="A54" s="1" t="s">
        <v>20</v>
      </c>
      <c r="B54" s="8">
        <v>0.70656370656370659</v>
      </c>
      <c r="C54" s="8">
        <v>0.87894736842105259</v>
      </c>
      <c r="E54" s="1" t="s">
        <v>20</v>
      </c>
      <c r="F54" s="8">
        <v>0.88416988416988418</v>
      </c>
      <c r="G54" s="8">
        <v>0.87894736842105259</v>
      </c>
      <c r="I54" s="1" t="s">
        <v>20</v>
      </c>
      <c r="J54" s="10">
        <v>0.46487299999999998</v>
      </c>
      <c r="K54" s="10">
        <v>0.636768</v>
      </c>
      <c r="M54" s="1" t="s">
        <v>20</v>
      </c>
      <c r="N54" s="10">
        <v>0.54915400000000003</v>
      </c>
      <c r="O54" s="10">
        <v>0.62298600000000004</v>
      </c>
    </row>
    <row r="55" spans="1:15" x14ac:dyDescent="0.25">
      <c r="A55" s="1" t="s">
        <v>21</v>
      </c>
      <c r="B55" s="8">
        <v>0.80547792062604806</v>
      </c>
      <c r="C55" s="8">
        <v>0.83846153846153848</v>
      </c>
      <c r="E55" s="1" t="s">
        <v>21</v>
      </c>
      <c r="F55" s="8">
        <v>0.89379541643376192</v>
      </c>
      <c r="G55" s="8">
        <v>0.83076923076923082</v>
      </c>
      <c r="I55" s="1" t="s">
        <v>21</v>
      </c>
      <c r="J55" s="10">
        <v>0.47261799999999998</v>
      </c>
      <c r="K55" s="10">
        <v>0.61197500000000005</v>
      </c>
      <c r="M55" s="1" t="s">
        <v>21</v>
      </c>
      <c r="N55" s="10">
        <v>0.46685300000000002</v>
      </c>
      <c r="O55" s="10">
        <v>0.62040600000000001</v>
      </c>
    </row>
    <row r="58" spans="1:15" x14ac:dyDescent="0.25">
      <c r="B58" t="s">
        <v>22</v>
      </c>
      <c r="C58" t="s">
        <v>23</v>
      </c>
      <c r="F58" t="s">
        <v>22</v>
      </c>
      <c r="G58" t="s">
        <v>23</v>
      </c>
    </row>
    <row r="59" spans="1:15" x14ac:dyDescent="0.25">
      <c r="A59" s="1" t="s">
        <v>0</v>
      </c>
      <c r="B59" s="10">
        <v>0.40751900000000002</v>
      </c>
      <c r="C59" s="10">
        <v>0.40984799999999999</v>
      </c>
      <c r="E59" s="1" t="s">
        <v>48</v>
      </c>
      <c r="F59" s="10">
        <v>0.44378899999999999</v>
      </c>
      <c r="G59" s="10">
        <v>0.44058599999999998</v>
      </c>
    </row>
    <row r="60" spans="1:15" x14ac:dyDescent="0.25">
      <c r="A60" s="1" t="s">
        <v>1</v>
      </c>
      <c r="B60" s="10">
        <v>0.40555600000000003</v>
      </c>
      <c r="C60" s="10">
        <v>0.40323900000000001</v>
      </c>
      <c r="E60" s="1" t="s">
        <v>1</v>
      </c>
      <c r="F60" s="10">
        <v>0.56549099999999997</v>
      </c>
      <c r="G60" s="10">
        <v>0.57419799999999999</v>
      </c>
    </row>
    <row r="61" spans="1:15" x14ac:dyDescent="0.25">
      <c r="A61" s="1" t="s">
        <v>2</v>
      </c>
      <c r="B61" s="10">
        <v>0.492425</v>
      </c>
      <c r="C61" s="10">
        <v>0.504</v>
      </c>
      <c r="E61" s="1" t="s">
        <v>2</v>
      </c>
      <c r="F61" s="10">
        <v>0.47153800000000001</v>
      </c>
      <c r="G61" s="10">
        <v>0.489257</v>
      </c>
    </row>
    <row r="62" spans="1:15" x14ac:dyDescent="0.25">
      <c r="A62" s="1" t="s">
        <v>3</v>
      </c>
      <c r="B62" s="10">
        <v>0.52580199999999999</v>
      </c>
      <c r="C62" s="10">
        <v>0.412713</v>
      </c>
      <c r="E62" s="1" t="s">
        <v>3</v>
      </c>
      <c r="F62" s="10">
        <v>0.40497699999999998</v>
      </c>
      <c r="G62" s="10">
        <v>0.48526200000000003</v>
      </c>
    </row>
    <row r="63" spans="1:15" x14ac:dyDescent="0.25">
      <c r="A63" s="1" t="s">
        <v>4</v>
      </c>
      <c r="B63" s="10">
        <v>0.48136800000000002</v>
      </c>
      <c r="C63" s="10">
        <v>0.42482599999999998</v>
      </c>
      <c r="E63" s="1" t="s">
        <v>4</v>
      </c>
      <c r="F63" s="10">
        <v>0.41709600000000002</v>
      </c>
      <c r="G63" s="10">
        <v>0.49541600000000002</v>
      </c>
    </row>
    <row r="64" spans="1:15" x14ac:dyDescent="0.25">
      <c r="A64" s="1" t="s">
        <v>5</v>
      </c>
      <c r="B64" s="10">
        <v>0.47386</v>
      </c>
      <c r="C64" s="10">
        <v>0.43160599999999999</v>
      </c>
      <c r="E64" s="1" t="s">
        <v>5</v>
      </c>
      <c r="F64" s="10">
        <v>0.50198699999999996</v>
      </c>
      <c r="G64" s="10">
        <v>0.44668400000000003</v>
      </c>
    </row>
    <row r="65" spans="1:7" x14ac:dyDescent="0.25">
      <c r="A65" s="1" t="s">
        <v>6</v>
      </c>
      <c r="B65" s="10">
        <v>0.41375800000000001</v>
      </c>
      <c r="C65" s="10">
        <v>0.48588500000000001</v>
      </c>
      <c r="E65" s="1" t="s">
        <v>6</v>
      </c>
      <c r="F65" s="10">
        <v>0.405198</v>
      </c>
      <c r="G65" s="10">
        <v>0.44176500000000002</v>
      </c>
    </row>
    <row r="66" spans="1:7" x14ac:dyDescent="0.25">
      <c r="A66" s="1" t="s">
        <v>7</v>
      </c>
      <c r="B66" s="10">
        <v>0.39460499999999998</v>
      </c>
      <c r="C66" s="10">
        <v>0.49486799999999997</v>
      </c>
      <c r="E66" s="1" t="s">
        <v>7</v>
      </c>
      <c r="F66" s="10">
        <v>0.44253399999999998</v>
      </c>
      <c r="G66" s="10">
        <v>0.434728</v>
      </c>
    </row>
    <row r="67" spans="1:7" x14ac:dyDescent="0.25">
      <c r="A67" s="1" t="s">
        <v>8</v>
      </c>
      <c r="B67" s="10">
        <v>0.40518599999999999</v>
      </c>
      <c r="C67" s="10">
        <v>0.51102099999999995</v>
      </c>
      <c r="E67" s="1" t="s">
        <v>8</v>
      </c>
      <c r="F67" s="10">
        <v>0.396733</v>
      </c>
      <c r="G67" s="10">
        <v>0.51289899999999999</v>
      </c>
    </row>
    <row r="68" spans="1:7" x14ac:dyDescent="0.25">
      <c r="A68" s="1" t="s">
        <v>9</v>
      </c>
      <c r="B68" s="10">
        <v>0.40963500000000003</v>
      </c>
      <c r="C68" s="10">
        <v>0.39848699999999998</v>
      </c>
      <c r="E68" s="1" t="s">
        <v>9</v>
      </c>
      <c r="F68" s="10">
        <v>0.39965800000000001</v>
      </c>
      <c r="G68" s="10">
        <v>0.51892199999999999</v>
      </c>
    </row>
    <row r="69" spans="1:7" x14ac:dyDescent="0.25">
      <c r="A69" s="1" t="s">
        <v>12</v>
      </c>
      <c r="B69" s="10">
        <v>0.42823899999999998</v>
      </c>
      <c r="C69" s="10">
        <v>0.50903200000000004</v>
      </c>
      <c r="E69" s="1" t="s">
        <v>12</v>
      </c>
      <c r="F69" s="10">
        <v>0.42794700000000002</v>
      </c>
      <c r="G69" s="10">
        <v>0.56403599999999998</v>
      </c>
    </row>
    <row r="70" spans="1:7" x14ac:dyDescent="0.25">
      <c r="A70" s="1" t="s">
        <v>13</v>
      </c>
      <c r="B70" s="10">
        <v>0.49831500000000001</v>
      </c>
      <c r="C70" s="10">
        <v>0.69199100000000002</v>
      </c>
      <c r="E70" s="1" t="s">
        <v>13</v>
      </c>
      <c r="F70" s="10">
        <v>0.427427</v>
      </c>
      <c r="G70" s="10">
        <v>0.689473</v>
      </c>
    </row>
    <row r="71" spans="1:7" x14ac:dyDescent="0.25">
      <c r="A71" s="1" t="s">
        <v>14</v>
      </c>
      <c r="B71" s="10">
        <v>0.44452700000000001</v>
      </c>
      <c r="C71" s="10">
        <v>0.52442500000000003</v>
      </c>
      <c r="E71" s="1" t="s">
        <v>14</v>
      </c>
      <c r="F71" s="10">
        <v>0.43002699999999999</v>
      </c>
      <c r="G71" s="10">
        <v>0.55291100000000004</v>
      </c>
    </row>
    <row r="72" spans="1:7" x14ac:dyDescent="0.25">
      <c r="A72" s="27" t="s">
        <v>15</v>
      </c>
      <c r="B72" s="29">
        <v>0.45059399999999999</v>
      </c>
      <c r="C72" s="29">
        <v>0.66011799999999998</v>
      </c>
      <c r="E72" s="27" t="s">
        <v>15</v>
      </c>
      <c r="F72" s="29">
        <v>0.52795400000000003</v>
      </c>
      <c r="G72" s="29">
        <v>0.65787399999999996</v>
      </c>
    </row>
    <row r="73" spans="1:7" x14ac:dyDescent="0.25">
      <c r="A73" s="1" t="s">
        <v>16</v>
      </c>
      <c r="B73" s="10">
        <v>0.43147200000000002</v>
      </c>
      <c r="C73" s="10">
        <v>0.58135499999999996</v>
      </c>
      <c r="E73" s="1" t="s">
        <v>16</v>
      </c>
      <c r="F73" s="10">
        <v>0.44345299999999999</v>
      </c>
      <c r="G73" s="10">
        <v>0.53689500000000001</v>
      </c>
    </row>
    <row r="74" spans="1:7" x14ac:dyDescent="0.25">
      <c r="A74" s="1" t="s">
        <v>17</v>
      </c>
      <c r="B74" s="10">
        <v>0.49027700000000002</v>
      </c>
      <c r="C74" s="10">
        <v>0.50697599999999998</v>
      </c>
      <c r="E74" s="1" t="s">
        <v>17</v>
      </c>
      <c r="F74" s="10">
        <v>0.478323</v>
      </c>
      <c r="G74" s="10">
        <v>0.48579499999999998</v>
      </c>
    </row>
    <row r="75" spans="1:7" x14ac:dyDescent="0.25">
      <c r="A75" s="1" t="s">
        <v>18</v>
      </c>
      <c r="B75" s="10">
        <v>0.43881900000000001</v>
      </c>
      <c r="C75" s="10">
        <v>0.48232199999999997</v>
      </c>
      <c r="E75" s="1" t="s">
        <v>18</v>
      </c>
      <c r="F75" s="10">
        <v>0.41182000000000002</v>
      </c>
      <c r="G75" s="10">
        <v>0.56204699999999996</v>
      </c>
    </row>
    <row r="76" spans="1:7" x14ac:dyDescent="0.25">
      <c r="A76" s="1" t="s">
        <v>19</v>
      </c>
      <c r="B76" s="10">
        <v>0.53833200000000003</v>
      </c>
      <c r="C76" s="10">
        <v>0.53404600000000002</v>
      </c>
      <c r="E76" s="1" t="s">
        <v>19</v>
      </c>
      <c r="F76" s="10">
        <v>0.53004700000000005</v>
      </c>
      <c r="G76" s="10">
        <v>0.60587599999999997</v>
      </c>
    </row>
    <row r="77" spans="1:7" x14ac:dyDescent="0.25">
      <c r="A77" s="1" t="s">
        <v>20</v>
      </c>
      <c r="B77" s="10">
        <v>0.46487299999999998</v>
      </c>
      <c r="C77" s="10">
        <v>0.636768</v>
      </c>
      <c r="E77" s="1" t="s">
        <v>20</v>
      </c>
      <c r="F77" s="10">
        <v>0.54915400000000003</v>
      </c>
      <c r="G77" s="10">
        <v>0.62298600000000004</v>
      </c>
    </row>
    <row r="78" spans="1:7" x14ac:dyDescent="0.25">
      <c r="A78" s="1" t="s">
        <v>21</v>
      </c>
      <c r="B78" s="10">
        <v>0.47261799999999998</v>
      </c>
      <c r="C78" s="10">
        <v>0.61197500000000005</v>
      </c>
      <c r="E78" s="1" t="s">
        <v>21</v>
      </c>
      <c r="F78" s="10">
        <v>0.46685300000000002</v>
      </c>
      <c r="G78" s="10">
        <v>0.62040600000000001</v>
      </c>
    </row>
    <row r="80" spans="1:7" x14ac:dyDescent="0.25">
      <c r="A80" s="11">
        <f>MAX(B59:B78)</f>
        <v>0.53833200000000003</v>
      </c>
      <c r="B80" s="11">
        <f>MAX(F59:F78)</f>
        <v>0.56549099999999997</v>
      </c>
      <c r="C80" s="11">
        <f>MAX(A80:B80)</f>
        <v>0.56549099999999997</v>
      </c>
    </row>
    <row r="81" spans="1:3" x14ac:dyDescent="0.25">
      <c r="A81" s="11">
        <f>MIN(B59:B78)</f>
        <v>0.39460499999999998</v>
      </c>
      <c r="B81" s="11">
        <f>MIN(F59:F78)</f>
        <v>0.396733</v>
      </c>
      <c r="C81" s="11">
        <f>MIN(A81:B81)</f>
        <v>0.39460499999999998</v>
      </c>
    </row>
    <row r="83" spans="1:3" x14ac:dyDescent="0.25">
      <c r="A83" s="11">
        <f>MAX(C59:C78)</f>
        <v>0.69199100000000002</v>
      </c>
      <c r="B83" s="11">
        <f>MAX(G59:G78)</f>
        <v>0.689473</v>
      </c>
      <c r="C83" s="11">
        <f>MAX(A83:B83)</f>
        <v>0.69199100000000002</v>
      </c>
    </row>
    <row r="84" spans="1:3" x14ac:dyDescent="0.25">
      <c r="A84" s="11">
        <f>MIN(C59:C78)</f>
        <v>0.39848699999999998</v>
      </c>
      <c r="B84" s="11">
        <f>MIN(G59:G78)</f>
        <v>0.434728</v>
      </c>
      <c r="C84" s="11">
        <f>MIN(A84:B84)</f>
        <v>0.39848699999999998</v>
      </c>
    </row>
  </sheetData>
  <mergeCells count="13">
    <mergeCell ref="A33:B33"/>
    <mergeCell ref="A29:B30"/>
    <mergeCell ref="C29:D29"/>
    <mergeCell ref="E29:F29"/>
    <mergeCell ref="A31:B31"/>
    <mergeCell ref="A32:B32"/>
    <mergeCell ref="K3:M3"/>
    <mergeCell ref="A2:A4"/>
    <mergeCell ref="B2:G2"/>
    <mergeCell ref="H2:M2"/>
    <mergeCell ref="B3:D3"/>
    <mergeCell ref="E3:G3"/>
    <mergeCell ref="H3:J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34DC-9AF7-4F12-B195-547862F1D0E4}">
  <dimension ref="A2:P31"/>
  <sheetViews>
    <sheetView tabSelected="1" topLeftCell="A19" zoomScale="70" zoomScaleNormal="70" zoomScaleSheetLayoutView="80" workbookViewId="0">
      <selection activeCell="J47" sqref="J47"/>
    </sheetView>
  </sheetViews>
  <sheetFormatPr defaultRowHeight="15" x14ac:dyDescent="0.25"/>
  <cols>
    <col min="4" max="4" width="9.5703125" bestFit="1" customWidth="1"/>
  </cols>
  <sheetData>
    <row r="2" spans="1:16" x14ac:dyDescent="0.25">
      <c r="A2" s="45" t="s">
        <v>37</v>
      </c>
      <c r="B2" s="46" t="s">
        <v>29</v>
      </c>
      <c r="C2" s="47"/>
      <c r="D2" s="47"/>
      <c r="E2" s="47"/>
      <c r="F2" s="47"/>
      <c r="G2" s="48"/>
    </row>
    <row r="3" spans="1:16" x14ac:dyDescent="0.25">
      <c r="A3" s="45"/>
      <c r="B3" s="49" t="s">
        <v>22</v>
      </c>
      <c r="C3" s="50"/>
      <c r="D3" s="51"/>
      <c r="E3" s="34" t="s">
        <v>23</v>
      </c>
      <c r="F3" s="34"/>
      <c r="G3" s="34"/>
    </row>
    <row r="4" spans="1:16" x14ac:dyDescent="0.25">
      <c r="A4" s="45"/>
      <c r="B4" s="1" t="s">
        <v>25</v>
      </c>
      <c r="C4" s="1" t="s">
        <v>24</v>
      </c>
      <c r="D4" s="1" t="s">
        <v>26</v>
      </c>
      <c r="E4" s="1" t="s">
        <v>25</v>
      </c>
      <c r="F4" s="1" t="s">
        <v>24</v>
      </c>
      <c r="G4" s="6" t="s">
        <v>11</v>
      </c>
      <c r="J4" t="s">
        <v>22</v>
      </c>
      <c r="K4" t="s">
        <v>23</v>
      </c>
      <c r="O4" t="s">
        <v>22</v>
      </c>
      <c r="P4" t="s">
        <v>23</v>
      </c>
    </row>
    <row r="5" spans="1:16" x14ac:dyDescent="0.25">
      <c r="A5" s="1" t="s">
        <v>0</v>
      </c>
      <c r="B5" s="1">
        <v>15</v>
      </c>
      <c r="C5" s="4">
        <f>B5/Sheet1!B3</f>
        <v>7.1428571428571425E-2</v>
      </c>
      <c r="D5" s="10">
        <v>0.41690300000000002</v>
      </c>
      <c r="E5" s="1">
        <v>8</v>
      </c>
      <c r="F5" s="3">
        <f>E5/Sheet1!D3</f>
        <v>0.61538461538461542</v>
      </c>
      <c r="G5" s="10">
        <v>0.39063100000000001</v>
      </c>
      <c r="I5" s="1" t="s">
        <v>0</v>
      </c>
      <c r="J5" s="8">
        <v>7.1428571428571425E-2</v>
      </c>
      <c r="K5" s="33">
        <v>0.61538461538461542</v>
      </c>
      <c r="N5" s="1" t="s">
        <v>0</v>
      </c>
      <c r="O5" s="10">
        <v>0.41690300000000002</v>
      </c>
      <c r="P5" s="10">
        <v>0.39063100000000001</v>
      </c>
    </row>
    <row r="6" spans="1:16" x14ac:dyDescent="0.25">
      <c r="A6" s="1" t="s">
        <v>1</v>
      </c>
      <c r="B6" s="1">
        <v>13</v>
      </c>
      <c r="C6" s="4">
        <f>B6/Sheet1!B4</f>
        <v>0.15476190476190477</v>
      </c>
      <c r="D6" s="10">
        <v>0.40010899999999999</v>
      </c>
      <c r="E6" s="1">
        <v>12</v>
      </c>
      <c r="F6" s="3">
        <f>E6/Sheet1!D4</f>
        <v>0.75</v>
      </c>
      <c r="G6" s="10">
        <v>0.45888499999999999</v>
      </c>
      <c r="I6" s="1" t="s">
        <v>1</v>
      </c>
      <c r="J6" s="8">
        <v>0.15476190476190477</v>
      </c>
      <c r="K6" s="33">
        <v>0.75</v>
      </c>
      <c r="N6" s="1" t="s">
        <v>1</v>
      </c>
      <c r="O6" s="10">
        <v>0.40010899999999999</v>
      </c>
      <c r="P6" s="10">
        <v>0.45888499999999999</v>
      </c>
    </row>
    <row r="7" spans="1:16" x14ac:dyDescent="0.25">
      <c r="A7" s="1" t="s">
        <v>2</v>
      </c>
      <c r="B7" s="1">
        <v>22</v>
      </c>
      <c r="C7" s="4">
        <f>B7/Sheet1!B5</f>
        <v>0.13664596273291926</v>
      </c>
      <c r="D7" s="10">
        <v>0.41389500000000001</v>
      </c>
      <c r="E7" s="1">
        <v>18</v>
      </c>
      <c r="F7" s="3">
        <f>E7/Sheet1!D5</f>
        <v>0.5625</v>
      </c>
      <c r="G7" s="10">
        <v>0.49841600000000003</v>
      </c>
      <c r="I7" s="1" t="s">
        <v>2</v>
      </c>
      <c r="J7" s="8">
        <v>0.13664596273291926</v>
      </c>
      <c r="K7" s="33">
        <v>0.5625</v>
      </c>
      <c r="N7" s="1" t="s">
        <v>2</v>
      </c>
      <c r="O7" s="10">
        <v>0.41389500000000001</v>
      </c>
      <c r="P7" s="10">
        <v>0.49841600000000003</v>
      </c>
    </row>
    <row r="8" spans="1:16" x14ac:dyDescent="0.25">
      <c r="A8" s="1" t="s">
        <v>3</v>
      </c>
      <c r="B8" s="1">
        <v>36</v>
      </c>
      <c r="C8" s="4">
        <f>B8/Sheet1!B6</f>
        <v>0.15</v>
      </c>
      <c r="D8" s="10">
        <v>0.51162700000000005</v>
      </c>
      <c r="E8" s="1">
        <v>9</v>
      </c>
      <c r="F8" s="3">
        <f>E8/Sheet1!D6</f>
        <v>0.52941176470588236</v>
      </c>
      <c r="G8" s="10">
        <v>0.43817600000000001</v>
      </c>
      <c r="I8" s="1" t="s">
        <v>3</v>
      </c>
      <c r="J8" s="8">
        <v>0.15</v>
      </c>
      <c r="K8" s="33">
        <v>0.52941176470588236</v>
      </c>
      <c r="N8" s="1" t="s">
        <v>3</v>
      </c>
      <c r="O8" s="10">
        <v>0.51162700000000005</v>
      </c>
      <c r="P8" s="10">
        <v>0.43817600000000001</v>
      </c>
    </row>
    <row r="9" spans="1:16" x14ac:dyDescent="0.25">
      <c r="A9" s="1" t="s">
        <v>4</v>
      </c>
      <c r="B9" s="1">
        <v>13</v>
      </c>
      <c r="C9" s="4">
        <f>B9/Sheet1!B7</f>
        <v>0.11926605504587157</v>
      </c>
      <c r="D9" s="10">
        <v>0.40222000000000002</v>
      </c>
      <c r="E9" s="1">
        <v>4</v>
      </c>
      <c r="F9" s="3">
        <f>E9/Sheet1!D7</f>
        <v>0.5</v>
      </c>
      <c r="G9" s="10">
        <v>0.44128299999999998</v>
      </c>
      <c r="I9" s="1" t="s">
        <v>4</v>
      </c>
      <c r="J9" s="8">
        <v>0.11926605504587157</v>
      </c>
      <c r="K9" s="33">
        <v>0.5</v>
      </c>
      <c r="N9" s="1" t="s">
        <v>4</v>
      </c>
      <c r="O9" s="10">
        <v>0.40222000000000002</v>
      </c>
      <c r="P9" s="10">
        <v>0.44128299999999998</v>
      </c>
    </row>
    <row r="10" spans="1:16" x14ac:dyDescent="0.25">
      <c r="A10" s="1" t="s">
        <v>5</v>
      </c>
      <c r="B10" s="1">
        <v>32</v>
      </c>
      <c r="C10" s="4">
        <f>B10/Sheet1!B8</f>
        <v>0.11895910780669144</v>
      </c>
      <c r="D10" s="10">
        <v>0.42726500000000001</v>
      </c>
      <c r="E10" s="1">
        <v>5</v>
      </c>
      <c r="F10" s="3">
        <f>E10/Sheet1!D8</f>
        <v>0.27777777777777779</v>
      </c>
      <c r="G10" s="10">
        <v>0.47236499999999998</v>
      </c>
      <c r="I10" s="1" t="s">
        <v>5</v>
      </c>
      <c r="J10" s="8">
        <v>0.11895910780669144</v>
      </c>
      <c r="K10" s="33">
        <v>0.27777777777777779</v>
      </c>
      <c r="N10" s="1" t="s">
        <v>5</v>
      </c>
      <c r="O10" s="10">
        <v>0.42726500000000001</v>
      </c>
      <c r="P10" s="10">
        <v>0.47236499999999998</v>
      </c>
    </row>
    <row r="11" spans="1:16" x14ac:dyDescent="0.25">
      <c r="A11" s="1" t="s">
        <v>6</v>
      </c>
      <c r="B11" s="1">
        <v>7</v>
      </c>
      <c r="C11" s="4">
        <f>B11/Sheet1!B9</f>
        <v>3.0567685589519649E-2</v>
      </c>
      <c r="D11" s="10">
        <v>0.42758800000000002</v>
      </c>
      <c r="E11" s="1">
        <v>5</v>
      </c>
      <c r="F11" s="3">
        <f>E11/Sheet1!D9</f>
        <v>0.35714285714285715</v>
      </c>
      <c r="G11" s="10">
        <v>0.43663299999999999</v>
      </c>
      <c r="I11" s="1" t="s">
        <v>6</v>
      </c>
      <c r="J11" s="8">
        <v>3.0567685589519649E-2</v>
      </c>
      <c r="K11" s="33">
        <v>0.35714285714285715</v>
      </c>
      <c r="N11" s="1" t="s">
        <v>6</v>
      </c>
      <c r="O11" s="10">
        <v>0.42758800000000002</v>
      </c>
      <c r="P11" s="10">
        <v>0.43663299999999999</v>
      </c>
    </row>
    <row r="12" spans="1:16" x14ac:dyDescent="0.25">
      <c r="A12" s="1" t="s">
        <v>7</v>
      </c>
      <c r="B12" s="1">
        <v>14</v>
      </c>
      <c r="C12" s="4">
        <f>B12/Sheet1!B10</f>
        <v>7.8212290502793297E-2</v>
      </c>
      <c r="D12" s="10">
        <v>0.44465900000000003</v>
      </c>
      <c r="E12" s="1">
        <v>16</v>
      </c>
      <c r="F12" s="3">
        <f>E12/Sheet1!D10</f>
        <v>0.64</v>
      </c>
      <c r="G12" s="10">
        <v>0.46914800000000001</v>
      </c>
      <c r="I12" s="1" t="s">
        <v>7</v>
      </c>
      <c r="J12" s="8">
        <v>7.8212290502793297E-2</v>
      </c>
      <c r="K12" s="33">
        <v>0.64</v>
      </c>
      <c r="N12" s="1" t="s">
        <v>7</v>
      </c>
      <c r="O12" s="10">
        <v>0.44465900000000003</v>
      </c>
      <c r="P12" s="10">
        <v>0.46914800000000001</v>
      </c>
    </row>
    <row r="13" spans="1:16" x14ac:dyDescent="0.25">
      <c r="A13" s="1" t="s">
        <v>8</v>
      </c>
      <c r="B13" s="1">
        <v>29</v>
      </c>
      <c r="C13" s="4">
        <f>B13/Sheet1!B11</f>
        <v>9.4462540716612378E-2</v>
      </c>
      <c r="D13" s="10">
        <v>0.43208800000000003</v>
      </c>
      <c r="E13" s="1">
        <v>14</v>
      </c>
      <c r="F13" s="3">
        <f>E13/Sheet1!D11</f>
        <v>0.51851851851851849</v>
      </c>
      <c r="G13" s="10">
        <v>0.47180100000000003</v>
      </c>
      <c r="I13" s="1" t="s">
        <v>8</v>
      </c>
      <c r="J13" s="8">
        <v>9.4462540716612378E-2</v>
      </c>
      <c r="K13" s="33">
        <v>0.51851851851851849</v>
      </c>
      <c r="N13" s="1" t="s">
        <v>8</v>
      </c>
      <c r="O13" s="10">
        <v>0.43208800000000003</v>
      </c>
      <c r="P13" s="10">
        <v>0.47180100000000003</v>
      </c>
    </row>
    <row r="14" spans="1:16" x14ac:dyDescent="0.25">
      <c r="A14" s="1" t="s">
        <v>9</v>
      </c>
      <c r="B14" s="1">
        <v>25</v>
      </c>
      <c r="C14" s="4">
        <f>B14/Sheet1!B12</f>
        <v>0.18248175182481752</v>
      </c>
      <c r="D14" s="10">
        <v>0.41982900000000001</v>
      </c>
      <c r="E14" s="1">
        <v>12</v>
      </c>
      <c r="F14" s="3">
        <f>E14/Sheet1!D12</f>
        <v>0.8571428571428571</v>
      </c>
      <c r="G14" s="10">
        <v>0.44821100000000003</v>
      </c>
      <c r="I14" s="1" t="s">
        <v>9</v>
      </c>
      <c r="J14" s="8">
        <v>0.18248175182481752</v>
      </c>
      <c r="K14" s="33">
        <v>0.8571428571428571</v>
      </c>
      <c r="N14" s="1" t="s">
        <v>9</v>
      </c>
      <c r="O14" s="10">
        <v>0.41982900000000001</v>
      </c>
      <c r="P14" s="10">
        <v>0.44821100000000003</v>
      </c>
    </row>
    <row r="15" spans="1:16" x14ac:dyDescent="0.25">
      <c r="A15" s="1" t="s">
        <v>12</v>
      </c>
      <c r="B15" s="1">
        <v>77</v>
      </c>
      <c r="C15" s="4">
        <f>B15/Sheet1!B13</f>
        <v>0.16523605150214593</v>
      </c>
      <c r="D15" s="10">
        <v>0.43915700000000002</v>
      </c>
      <c r="E15" s="1">
        <v>36</v>
      </c>
      <c r="F15" s="3">
        <f>E15/Sheet1!D13</f>
        <v>0.4044943820224719</v>
      </c>
      <c r="G15" s="10">
        <v>0.51210699999999998</v>
      </c>
      <c r="I15" s="1" t="s">
        <v>12</v>
      </c>
      <c r="J15" s="8">
        <v>0.16523605150214593</v>
      </c>
      <c r="K15" s="33">
        <v>0.4044943820224719</v>
      </c>
      <c r="N15" s="1" t="s">
        <v>12</v>
      </c>
      <c r="O15" s="10">
        <v>0.43915700000000002</v>
      </c>
      <c r="P15" s="10">
        <v>0.51210699999999998</v>
      </c>
    </row>
    <row r="16" spans="1:16" x14ac:dyDescent="0.25">
      <c r="A16" s="1" t="s">
        <v>13</v>
      </c>
      <c r="B16" s="1">
        <v>86</v>
      </c>
      <c r="C16" s="4">
        <f>B16/Sheet1!B14</f>
        <v>0.110397946084724</v>
      </c>
      <c r="D16" s="10">
        <v>0.41594599999999998</v>
      </c>
      <c r="E16" s="1">
        <v>43</v>
      </c>
      <c r="F16" s="3">
        <f>E16/Sheet1!D14</f>
        <v>0.27044025157232704</v>
      </c>
      <c r="G16" s="10">
        <v>0.56735500000000005</v>
      </c>
      <c r="I16" s="1" t="s">
        <v>13</v>
      </c>
      <c r="J16" s="8">
        <v>0.110397946084724</v>
      </c>
      <c r="K16" s="33">
        <v>0.27044025157232704</v>
      </c>
      <c r="N16" s="1" t="s">
        <v>13</v>
      </c>
      <c r="O16" s="10">
        <v>0.41594599999999998</v>
      </c>
      <c r="P16" s="10">
        <v>0.56735500000000005</v>
      </c>
    </row>
    <row r="17" spans="1:16" x14ac:dyDescent="0.25">
      <c r="A17" s="1" t="s">
        <v>14</v>
      </c>
      <c r="B17" s="1">
        <v>127</v>
      </c>
      <c r="C17" s="4">
        <f>B17/Sheet1!B15</f>
        <v>0.22597864768683273</v>
      </c>
      <c r="D17" s="10">
        <v>0.44434499999999999</v>
      </c>
      <c r="E17" s="1">
        <v>48</v>
      </c>
      <c r="F17" s="3">
        <f>E17/Sheet1!D15</f>
        <v>0.40677966101694918</v>
      </c>
      <c r="G17" s="10">
        <v>0.61771500000000001</v>
      </c>
      <c r="I17" s="1" t="s">
        <v>14</v>
      </c>
      <c r="J17" s="8">
        <v>0.22597864768683273</v>
      </c>
      <c r="K17" s="33">
        <v>0.40677966101694918</v>
      </c>
      <c r="N17" s="1" t="s">
        <v>14</v>
      </c>
      <c r="O17" s="10">
        <v>0.44434499999999999</v>
      </c>
      <c r="P17" s="10">
        <v>0.61771500000000001</v>
      </c>
    </row>
    <row r="18" spans="1:16" x14ac:dyDescent="0.25">
      <c r="A18" s="1" t="s">
        <v>15</v>
      </c>
      <c r="B18" s="1">
        <v>107</v>
      </c>
      <c r="C18" s="4">
        <f>B18/Sheet1!B16</f>
        <v>0.13806451612903226</v>
      </c>
      <c r="D18" s="10">
        <v>0.42302200000000001</v>
      </c>
      <c r="E18" s="1">
        <v>53</v>
      </c>
      <c r="F18" s="3">
        <f>E18/Sheet1!D16</f>
        <v>0.3925925925925926</v>
      </c>
      <c r="G18" s="10">
        <v>0.60308499999999998</v>
      </c>
      <c r="I18" s="1" t="s">
        <v>15</v>
      </c>
      <c r="J18" s="8">
        <v>0.13806451612903226</v>
      </c>
      <c r="K18" s="33">
        <v>0.3925925925925926</v>
      </c>
      <c r="N18" s="1" t="s">
        <v>15</v>
      </c>
      <c r="O18" s="10">
        <v>0.42302200000000001</v>
      </c>
      <c r="P18" s="10">
        <v>0.60308499999999998</v>
      </c>
    </row>
    <row r="19" spans="1:16" x14ac:dyDescent="0.25">
      <c r="A19" s="1" t="s">
        <v>16</v>
      </c>
      <c r="B19" s="1">
        <v>158</v>
      </c>
      <c r="C19" s="4">
        <f>B19/Sheet1!B17</f>
        <v>0.20492866407263294</v>
      </c>
      <c r="D19" s="10">
        <v>0.42880299999999999</v>
      </c>
      <c r="E19" s="1">
        <v>48</v>
      </c>
      <c r="F19" s="3">
        <f>E19/Sheet1!D17</f>
        <v>0.35294117647058826</v>
      </c>
      <c r="G19" s="10">
        <v>0.70978699999999995</v>
      </c>
      <c r="I19" s="1" t="s">
        <v>16</v>
      </c>
      <c r="J19" s="8">
        <v>0.20492866407263294</v>
      </c>
      <c r="K19" s="33">
        <v>0.35294117647058826</v>
      </c>
      <c r="N19" s="1" t="s">
        <v>16</v>
      </c>
      <c r="O19" s="10">
        <v>0.42880299999999999</v>
      </c>
      <c r="P19" s="10">
        <v>0.70978699999999995</v>
      </c>
    </row>
    <row r="20" spans="1:16" x14ac:dyDescent="0.25">
      <c r="A20" s="1" t="s">
        <v>17</v>
      </c>
      <c r="B20" s="1">
        <v>71</v>
      </c>
      <c r="C20" s="4">
        <f>B20/Sheet1!B18</f>
        <v>0.16435185185185186</v>
      </c>
      <c r="D20" s="10">
        <v>0.41500399999999998</v>
      </c>
      <c r="E20" s="1">
        <v>27</v>
      </c>
      <c r="F20" s="3">
        <f>E20/Sheet1!D18</f>
        <v>0.38028169014084506</v>
      </c>
      <c r="G20" s="10">
        <v>0.53345699999999996</v>
      </c>
      <c r="I20" s="1" t="s">
        <v>17</v>
      </c>
      <c r="J20" s="8">
        <v>0.16435185185185186</v>
      </c>
      <c r="K20" s="33">
        <v>0.38028169014084506</v>
      </c>
      <c r="N20" s="1" t="s">
        <v>17</v>
      </c>
      <c r="O20" s="10">
        <v>0.41500399999999998</v>
      </c>
      <c r="P20" s="10">
        <v>0.53345699999999996</v>
      </c>
    </row>
    <row r="21" spans="1:16" x14ac:dyDescent="0.25">
      <c r="A21" s="1" t="s">
        <v>18</v>
      </c>
      <c r="B21" s="1">
        <v>81</v>
      </c>
      <c r="C21" s="4">
        <f>B21/Sheet1!B19</f>
        <v>0.22689075630252101</v>
      </c>
      <c r="D21" s="10">
        <v>0.41655199999999998</v>
      </c>
      <c r="E21" s="1">
        <v>39</v>
      </c>
      <c r="F21" s="3">
        <f>E21/Sheet1!D19</f>
        <v>0.57352941176470584</v>
      </c>
      <c r="G21" s="10">
        <v>0.53590099999999996</v>
      </c>
      <c r="I21" s="1" t="s">
        <v>18</v>
      </c>
      <c r="J21" s="8">
        <v>0.22689075630252101</v>
      </c>
      <c r="K21" s="33">
        <v>0.57352941176470584</v>
      </c>
      <c r="N21" s="1" t="s">
        <v>18</v>
      </c>
      <c r="O21" s="10">
        <v>0.41655199999999998</v>
      </c>
      <c r="P21" s="10">
        <v>0.53590099999999996</v>
      </c>
    </row>
    <row r="22" spans="1:16" x14ac:dyDescent="0.25">
      <c r="A22" s="1" t="s">
        <v>19</v>
      </c>
      <c r="B22" s="1">
        <v>50</v>
      </c>
      <c r="C22" s="4">
        <f>B22/Sheet1!B20</f>
        <v>5.4945054945054944E-2</v>
      </c>
      <c r="D22" s="10">
        <v>0.41209699999999999</v>
      </c>
      <c r="E22" s="1">
        <v>24</v>
      </c>
      <c r="F22" s="3">
        <f>E22/Sheet1!D20</f>
        <v>0.21818181818181817</v>
      </c>
      <c r="G22" s="10">
        <v>0.54970300000000005</v>
      </c>
      <c r="I22" s="1" t="s">
        <v>19</v>
      </c>
      <c r="J22" s="8">
        <v>5.4945054945054944E-2</v>
      </c>
      <c r="K22" s="33">
        <v>0.21818181818181817</v>
      </c>
      <c r="N22" s="1" t="s">
        <v>19</v>
      </c>
      <c r="O22" s="10">
        <v>0.41209699999999999</v>
      </c>
      <c r="P22" s="10">
        <v>0.54970300000000005</v>
      </c>
    </row>
    <row r="23" spans="1:16" x14ac:dyDescent="0.25">
      <c r="A23" s="1" t="s">
        <v>20</v>
      </c>
      <c r="B23" s="1">
        <v>84</v>
      </c>
      <c r="C23" s="4">
        <f>B23/Sheet1!B21</f>
        <v>5.4054054054054057E-2</v>
      </c>
      <c r="D23" s="10">
        <v>0.426151</v>
      </c>
      <c r="E23" s="1">
        <v>48</v>
      </c>
      <c r="F23" s="3">
        <f>E23/Sheet1!D21</f>
        <v>0.25263157894736843</v>
      </c>
      <c r="G23" s="10">
        <v>0.63470599999999999</v>
      </c>
      <c r="I23" s="1" t="s">
        <v>20</v>
      </c>
      <c r="J23" s="8">
        <v>5.4054054054054057E-2</v>
      </c>
      <c r="K23" s="33">
        <v>0.25263157894736843</v>
      </c>
      <c r="N23" s="1" t="s">
        <v>20</v>
      </c>
      <c r="O23" s="10">
        <v>0.426151</v>
      </c>
      <c r="P23" s="10">
        <v>0.63470599999999999</v>
      </c>
    </row>
    <row r="24" spans="1:16" x14ac:dyDescent="0.25">
      <c r="A24" s="1" t="s">
        <v>21</v>
      </c>
      <c r="B24" s="1">
        <v>91</v>
      </c>
      <c r="C24" s="4">
        <f>B24/Sheet1!B22</f>
        <v>5.0866405813303518E-2</v>
      </c>
      <c r="D24" s="10">
        <v>0.40899400000000002</v>
      </c>
      <c r="E24" s="7">
        <v>47</v>
      </c>
      <c r="F24" s="3">
        <f>E24/Sheet1!D22</f>
        <v>0.36153846153846153</v>
      </c>
      <c r="G24" s="10">
        <v>0.55875699999999995</v>
      </c>
      <c r="I24" s="1" t="s">
        <v>21</v>
      </c>
      <c r="J24" s="8">
        <v>5.0866405813303518E-2</v>
      </c>
      <c r="K24" s="33">
        <v>0.36153846153846153</v>
      </c>
      <c r="N24" s="1" t="s">
        <v>21</v>
      </c>
      <c r="O24" s="10">
        <v>0.40899400000000002</v>
      </c>
      <c r="P24" s="10">
        <v>0.55875699999999995</v>
      </c>
    </row>
    <row r="25" spans="1:16" x14ac:dyDescent="0.25">
      <c r="A25" s="6" t="s">
        <v>28</v>
      </c>
      <c r="B25" s="1"/>
      <c r="C25" s="9">
        <f>AVERAGE(C5:C24)</f>
        <v>0.12662499094259272</v>
      </c>
      <c r="D25" s="10">
        <f>AVERAGE(D5:D24)</f>
        <v>0.4263127000000001</v>
      </c>
      <c r="E25" s="1"/>
      <c r="F25" s="12">
        <f>AVERAGE(F5:F24)</f>
        <v>0.46106447074603185</v>
      </c>
      <c r="G25" s="10">
        <f>AVERAGE(G5:G24)</f>
        <v>0.51740610000000009</v>
      </c>
    </row>
    <row r="26" spans="1:16" x14ac:dyDescent="0.25">
      <c r="K26" s="11">
        <f>MAX(O5:O24)</f>
        <v>0.51162700000000005</v>
      </c>
      <c r="L26" s="11">
        <f>MAX(P5:P24)</f>
        <v>0.70978699999999995</v>
      </c>
    </row>
    <row r="27" spans="1:16" x14ac:dyDescent="0.25">
      <c r="A27" s="37" t="s">
        <v>45</v>
      </c>
      <c r="B27" s="37"/>
      <c r="C27" s="38" t="s">
        <v>22</v>
      </c>
      <c r="D27" s="40"/>
      <c r="E27" s="41" t="s">
        <v>23</v>
      </c>
      <c r="F27" s="43"/>
      <c r="K27" s="11">
        <f>MIN(O5:O24)</f>
        <v>0.40010899999999999</v>
      </c>
      <c r="L27" s="11">
        <f>MIN(P5:P24)</f>
        <v>0.39063100000000001</v>
      </c>
    </row>
    <row r="28" spans="1:16" x14ac:dyDescent="0.25">
      <c r="A28" s="37"/>
      <c r="B28" s="37"/>
      <c r="C28" s="1" t="s">
        <v>46</v>
      </c>
      <c r="D28" s="1" t="s">
        <v>26</v>
      </c>
      <c r="E28" s="1" t="s">
        <v>46</v>
      </c>
      <c r="F28" s="1" t="s">
        <v>26</v>
      </c>
    </row>
    <row r="29" spans="1:16" x14ac:dyDescent="0.25">
      <c r="A29" s="34" t="s">
        <v>42</v>
      </c>
      <c r="B29" s="34"/>
      <c r="C29" s="4">
        <f>AVERAGE(C5:C14)</f>
        <v>0.11367858704097014</v>
      </c>
      <c r="D29" s="10">
        <f>AVERAGE(D5:D14)</f>
        <v>0.42961830000000001</v>
      </c>
      <c r="E29" s="4">
        <f>AVERAGE(F5:F14)</f>
        <v>0.56078783906725072</v>
      </c>
      <c r="F29" s="10">
        <f>AVERAGE(G5:G14)</f>
        <v>0.45255489999999998</v>
      </c>
    </row>
    <row r="30" spans="1:16" x14ac:dyDescent="0.25">
      <c r="A30" s="34" t="s">
        <v>43</v>
      </c>
      <c r="B30" s="34"/>
      <c r="C30" s="4">
        <f>AVERAGE(C15:C24)</f>
        <v>0.13957139484421535</v>
      </c>
      <c r="D30" s="10">
        <f>AVERAGE(D15:D24)</f>
        <v>0.42300709999999997</v>
      </c>
      <c r="E30" s="4">
        <f>AVERAGE(F15:F24)</f>
        <v>0.36134110242481282</v>
      </c>
      <c r="F30" s="10">
        <f>AVERAGE(G15:G24)</f>
        <v>0.58225729999999998</v>
      </c>
    </row>
    <row r="31" spans="1:16" x14ac:dyDescent="0.25">
      <c r="A31" s="34" t="s">
        <v>28</v>
      </c>
      <c r="B31" s="34"/>
      <c r="C31" s="9">
        <f>AVERAGE(C29:C30)</f>
        <v>0.12662499094259275</v>
      </c>
      <c r="D31" s="10">
        <f>AVERAGE(D29:D30)</f>
        <v>0.42631269999999999</v>
      </c>
      <c r="E31" s="4">
        <f>AVERAGE(E29:E30)</f>
        <v>0.46106447074603174</v>
      </c>
      <c r="F31" s="10">
        <f>AVERAGE(F29:F30)</f>
        <v>0.51740609999999998</v>
      </c>
    </row>
  </sheetData>
  <mergeCells count="10">
    <mergeCell ref="A29:B29"/>
    <mergeCell ref="A30:B30"/>
    <mergeCell ref="A31:B31"/>
    <mergeCell ref="A2:A4"/>
    <mergeCell ref="B3:D3"/>
    <mergeCell ref="E3:G3"/>
    <mergeCell ref="B2:G2"/>
    <mergeCell ref="A27:B28"/>
    <mergeCell ref="C27:D27"/>
    <mergeCell ref="E27:F27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4DDA-609F-40D6-B787-837D907C3117}">
  <dimension ref="A2:D16"/>
  <sheetViews>
    <sheetView workbookViewId="0">
      <selection activeCell="B16" sqref="B16"/>
    </sheetView>
  </sheetViews>
  <sheetFormatPr defaultRowHeight="15" x14ac:dyDescent="0.25"/>
  <cols>
    <col min="3" max="3" width="8.140625" customWidth="1"/>
  </cols>
  <sheetData>
    <row r="2" spans="1:4" x14ac:dyDescent="0.25">
      <c r="B2" t="s">
        <v>49</v>
      </c>
      <c r="C2" t="s">
        <v>50</v>
      </c>
    </row>
    <row r="3" spans="1:4" x14ac:dyDescent="0.25">
      <c r="A3" t="s">
        <v>22</v>
      </c>
      <c r="B3" s="8">
        <v>0.12662499094259272</v>
      </c>
      <c r="C3" s="11">
        <v>0.42631269999999999</v>
      </c>
    </row>
    <row r="4" spans="1:4" x14ac:dyDescent="0.25">
      <c r="B4" s="8">
        <v>0.80148436343863771</v>
      </c>
      <c r="C4" s="11">
        <v>0.45524464999999992</v>
      </c>
    </row>
    <row r="5" spans="1:4" x14ac:dyDescent="0.25">
      <c r="B5" s="8">
        <v>0.81259589767316764</v>
      </c>
      <c r="C5" s="11">
        <v>0.78524131249999995</v>
      </c>
    </row>
    <row r="6" spans="1:4" x14ac:dyDescent="0.25">
      <c r="B6" s="8">
        <f>AVERAGE(B3:B5)</f>
        <v>0.58023508401813262</v>
      </c>
      <c r="C6" s="11">
        <f>AVERAGE(C3:C5)</f>
        <v>0.55559955416666662</v>
      </c>
    </row>
    <row r="7" spans="1:4" x14ac:dyDescent="0.25">
      <c r="B7" s="8"/>
      <c r="C7" s="11"/>
    </row>
    <row r="8" spans="1:4" x14ac:dyDescent="0.25">
      <c r="A8" t="s">
        <v>23</v>
      </c>
      <c r="B8" s="8">
        <v>0.46106447074603174</v>
      </c>
      <c r="C8" s="11">
        <v>0.51740609999999998</v>
      </c>
    </row>
    <row r="9" spans="1:4" x14ac:dyDescent="0.25">
      <c r="B9" s="8">
        <v>0.91623885291825724</v>
      </c>
      <c r="C9" s="11">
        <v>0.52383792500000004</v>
      </c>
    </row>
    <row r="10" spans="1:4" x14ac:dyDescent="0.25">
      <c r="B10" s="8">
        <v>0.76770937169075903</v>
      </c>
      <c r="C10" s="11">
        <v>0.84670468749999994</v>
      </c>
    </row>
    <row r="11" spans="1:4" x14ac:dyDescent="0.25">
      <c r="B11" s="8">
        <f>AVERAGE(B8:B10)</f>
        <v>0.71500423178501604</v>
      </c>
      <c r="C11" s="11">
        <f>AVERAGE(C8:C10)</f>
        <v>0.62931623749999999</v>
      </c>
    </row>
    <row r="14" spans="1:4" x14ac:dyDescent="0.25">
      <c r="A14">
        <v>20</v>
      </c>
      <c r="B14">
        <f>A14*4</f>
        <v>80</v>
      </c>
      <c r="C14">
        <f>A14*2</f>
        <v>40</v>
      </c>
      <c r="D14">
        <v>20</v>
      </c>
    </row>
    <row r="16" spans="1:4" x14ac:dyDescent="0.25">
      <c r="B1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Brightness</vt:lpstr>
      <vt:lpstr>Rotation</vt:lpstr>
      <vt:lpstr>Blur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2020-04-22T08:14:14Z</dcterms:created>
  <dcterms:modified xsi:type="dcterms:W3CDTF">2020-04-28T08:52:51Z</dcterms:modified>
</cp:coreProperties>
</file>