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user/Documents/00. THESIS/acc/UPLOAD PUBLIKASI/"/>
    </mc:Choice>
  </mc:AlternateContent>
  <xr:revisionPtr revIDLastSave="0" documentId="13_ncr:1_{B182E27C-BA8B-8645-8A21-4FD15E37E583}" xr6:coauthVersionLast="47" xr6:coauthVersionMax="47" xr10:uidLastSave="{00000000-0000-0000-0000-000000000000}"/>
  <bookViews>
    <workbookView xWindow="0" yWindow="500" windowWidth="25600" windowHeight="14500" xr2:uid="{00000000-000D-0000-FFFF-FFFF00000000}"/>
  </bookViews>
  <sheets>
    <sheet name="Sesuai Purposive" sheetId="16" r:id="rId1"/>
    <sheet name="RAKO" sheetId="4" r:id="rId2"/>
    <sheet name="PEKO" sheetId="6" r:id="rId3"/>
    <sheet name="KLA" sheetId="11" r:id="rId4"/>
    <sheet name="BTD" sheetId="13" r:id="rId5"/>
    <sheet name="Kriteria" sheetId="1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3" l="1"/>
  <c r="J4" i="13" s="1"/>
  <c r="E5" i="13"/>
  <c r="J5" i="13" s="1"/>
  <c r="E6" i="13"/>
  <c r="J6" i="13" s="1"/>
  <c r="E7" i="13"/>
  <c r="J7" i="13" s="1"/>
  <c r="E8" i="13"/>
  <c r="J8" i="13" s="1"/>
  <c r="K8" i="13" s="1"/>
  <c r="E9" i="13"/>
  <c r="J9" i="13" s="1"/>
  <c r="E10" i="13"/>
  <c r="J10" i="13" s="1"/>
  <c r="E11" i="13"/>
  <c r="J11" i="13" s="1"/>
  <c r="E12" i="13"/>
  <c r="J12" i="13" s="1"/>
  <c r="E13" i="13"/>
  <c r="J13" i="13" s="1"/>
  <c r="E14" i="13"/>
  <c r="J14" i="13" s="1"/>
  <c r="K14" i="13" s="1"/>
  <c r="E15" i="13"/>
  <c r="J15" i="13" s="1"/>
  <c r="E16" i="13"/>
  <c r="J16" i="13" s="1"/>
  <c r="E17" i="13"/>
  <c r="J17" i="13" s="1"/>
  <c r="E18" i="13"/>
  <c r="J18" i="13" s="1"/>
  <c r="E19" i="13"/>
  <c r="J19" i="13" s="1"/>
  <c r="E20" i="13"/>
  <c r="J20" i="13" s="1"/>
  <c r="K20" i="13" s="1"/>
  <c r="E21" i="13"/>
  <c r="J21" i="13" s="1"/>
  <c r="E22" i="13"/>
  <c r="J22" i="13" s="1"/>
  <c r="E23" i="13"/>
  <c r="J23" i="13" s="1"/>
  <c r="E24" i="13"/>
  <c r="J24" i="13" s="1"/>
  <c r="E25" i="13"/>
  <c r="J25" i="13" s="1"/>
  <c r="E26" i="13"/>
  <c r="J26" i="13" s="1"/>
  <c r="K26" i="13" s="1"/>
  <c r="E27" i="13"/>
  <c r="J27" i="13" s="1"/>
  <c r="E28" i="13"/>
  <c r="J28" i="13" s="1"/>
  <c r="E29" i="13"/>
  <c r="J29" i="13" s="1"/>
  <c r="E30" i="13"/>
  <c r="J30" i="13" s="1"/>
  <c r="E31" i="13"/>
  <c r="J31" i="13" s="1"/>
  <c r="E32" i="13"/>
  <c r="J32" i="13" s="1"/>
  <c r="K32" i="13" s="1"/>
  <c r="E33" i="13"/>
  <c r="J33" i="13" s="1"/>
  <c r="E34" i="13"/>
  <c r="J34" i="13" s="1"/>
  <c r="E35" i="13"/>
  <c r="J35" i="13" s="1"/>
  <c r="E36" i="13"/>
  <c r="J36" i="13" s="1"/>
  <c r="E37" i="13"/>
  <c r="J37" i="13" s="1"/>
  <c r="E38" i="13"/>
  <c r="J38" i="13" s="1"/>
  <c r="K38" i="13" s="1"/>
  <c r="E39" i="13"/>
  <c r="J39" i="13" s="1"/>
  <c r="E40" i="13"/>
  <c r="J40" i="13" s="1"/>
  <c r="E41" i="13"/>
  <c r="J41" i="13" s="1"/>
  <c r="E42" i="13"/>
  <c r="J42" i="13" s="1"/>
  <c r="E43" i="13"/>
  <c r="J43" i="13" s="1"/>
  <c r="E44" i="13"/>
  <c r="J44" i="13" s="1"/>
  <c r="K44" i="13" s="1"/>
  <c r="E45" i="13"/>
  <c r="J45" i="13" s="1"/>
  <c r="E46" i="13"/>
  <c r="J46" i="13" s="1"/>
  <c r="E47" i="13"/>
  <c r="J47" i="13" s="1"/>
  <c r="E48" i="13"/>
  <c r="J48" i="13" s="1"/>
  <c r="E49" i="13"/>
  <c r="J49" i="13" s="1"/>
  <c r="E50" i="13"/>
  <c r="J50" i="13" s="1"/>
  <c r="K50" i="13" s="1"/>
  <c r="E51" i="13"/>
  <c r="J51" i="13" s="1"/>
  <c r="E52" i="13"/>
  <c r="J52" i="13" s="1"/>
  <c r="E53" i="13"/>
  <c r="J53" i="13" s="1"/>
  <c r="E54" i="13"/>
  <c r="J54" i="13" s="1"/>
  <c r="E55" i="13"/>
  <c r="J55" i="13" s="1"/>
  <c r="E56" i="13"/>
  <c r="J56" i="13" s="1"/>
  <c r="K56" i="13" s="1"/>
  <c r="E57" i="13"/>
  <c r="J57" i="13" s="1"/>
  <c r="E58" i="13"/>
  <c r="J58" i="13" s="1"/>
  <c r="E59" i="13"/>
  <c r="J59" i="13" s="1"/>
  <c r="E60" i="13"/>
  <c r="J60" i="13" s="1"/>
  <c r="E61" i="13"/>
  <c r="J61" i="13" s="1"/>
  <c r="E62" i="13"/>
  <c r="J62" i="13" s="1"/>
  <c r="K62" i="13" s="1"/>
  <c r="E63" i="13"/>
  <c r="J63" i="13" s="1"/>
  <c r="E64" i="13"/>
  <c r="J64" i="13" s="1"/>
  <c r="E65" i="13"/>
  <c r="J65" i="13" s="1"/>
  <c r="E66" i="13"/>
  <c r="J66" i="13" s="1"/>
  <c r="E67" i="13"/>
  <c r="J67" i="13" s="1"/>
  <c r="E68" i="13"/>
  <c r="J68" i="13" s="1"/>
  <c r="K68" i="13" s="1"/>
  <c r="E69" i="13"/>
  <c r="J69" i="13" s="1"/>
  <c r="E70" i="13"/>
  <c r="J70" i="13" s="1"/>
  <c r="E71" i="13"/>
  <c r="J71" i="13" s="1"/>
  <c r="E72" i="13"/>
  <c r="J72" i="13" s="1"/>
  <c r="E73" i="13"/>
  <c r="J73" i="13" s="1"/>
  <c r="E74" i="13"/>
  <c r="J74" i="13" s="1"/>
  <c r="K74" i="13" s="1"/>
  <c r="E75" i="13"/>
  <c r="J75" i="13" s="1"/>
  <c r="E76" i="13"/>
  <c r="J76" i="13" s="1"/>
  <c r="E77" i="13"/>
  <c r="J77" i="13" s="1"/>
  <c r="E78" i="13"/>
  <c r="J78" i="13" s="1"/>
  <c r="E79" i="13"/>
  <c r="J79" i="13" s="1"/>
  <c r="E80" i="13"/>
  <c r="J80" i="13" s="1"/>
  <c r="K80" i="13" s="1"/>
  <c r="E81" i="13"/>
  <c r="J81" i="13" s="1"/>
  <c r="K81" i="13" s="1"/>
  <c r="E82" i="13"/>
  <c r="J82" i="13" s="1"/>
  <c r="K82" i="13" s="1"/>
  <c r="E83" i="13"/>
  <c r="J83" i="13" s="1"/>
  <c r="K83" i="13" s="1"/>
  <c r="E84" i="13"/>
  <c r="J84" i="13" s="1"/>
  <c r="K84" i="13" s="1"/>
  <c r="E85" i="13"/>
  <c r="J85" i="13" s="1"/>
  <c r="K85" i="13" s="1"/>
  <c r="E86" i="13"/>
  <c r="J86" i="13" s="1"/>
  <c r="K86" i="13" s="1"/>
  <c r="E87" i="13"/>
  <c r="J87" i="13" s="1"/>
  <c r="E88" i="13"/>
  <c r="J88" i="13" s="1"/>
  <c r="E89" i="13"/>
  <c r="J89" i="13" s="1"/>
  <c r="E90" i="13"/>
  <c r="J90" i="13" s="1"/>
  <c r="E91" i="13"/>
  <c r="J91" i="13" s="1"/>
  <c r="E92" i="13"/>
  <c r="J92" i="13" s="1"/>
  <c r="K92" i="13" s="1"/>
  <c r="E93" i="13"/>
  <c r="J93" i="13" s="1"/>
  <c r="E94" i="13"/>
  <c r="J94" i="13" s="1"/>
  <c r="E95" i="13"/>
  <c r="J95" i="13" s="1"/>
  <c r="E96" i="13"/>
  <c r="J96" i="13" s="1"/>
  <c r="E97" i="13"/>
  <c r="J97" i="13" s="1"/>
  <c r="E98" i="13"/>
  <c r="J98" i="13" s="1"/>
  <c r="K98" i="13" s="1"/>
  <c r="E99" i="13"/>
  <c r="J99" i="13" s="1"/>
  <c r="E100" i="13"/>
  <c r="J100" i="13" s="1"/>
  <c r="E101" i="13"/>
  <c r="J101" i="13" s="1"/>
  <c r="E102" i="13"/>
  <c r="J102" i="13" s="1"/>
  <c r="E103" i="13"/>
  <c r="J103" i="13" s="1"/>
  <c r="E104" i="13"/>
  <c r="J104" i="13" s="1"/>
  <c r="K104" i="13" s="1"/>
  <c r="E105" i="13"/>
  <c r="J105" i="13" s="1"/>
  <c r="E106" i="13"/>
  <c r="J106" i="13" s="1"/>
  <c r="E107" i="13"/>
  <c r="J107" i="13" s="1"/>
  <c r="E108" i="13"/>
  <c r="J108" i="13" s="1"/>
  <c r="E109" i="13"/>
  <c r="J109" i="13" s="1"/>
  <c r="E110" i="13"/>
  <c r="J110" i="13" s="1"/>
  <c r="K110" i="13" s="1"/>
  <c r="E111" i="13"/>
  <c r="J111" i="13" s="1"/>
  <c r="E112" i="13"/>
  <c r="J112" i="13" s="1"/>
  <c r="E113" i="13"/>
  <c r="J113" i="13" s="1"/>
  <c r="E114" i="13"/>
  <c r="J114" i="13" s="1"/>
  <c r="E115" i="13"/>
  <c r="J115" i="13" s="1"/>
  <c r="E116" i="13"/>
  <c r="J116" i="13" s="1"/>
  <c r="K116" i="13" s="1"/>
  <c r="E117" i="13"/>
  <c r="J117" i="13" s="1"/>
  <c r="E118" i="13"/>
  <c r="J118" i="13" s="1"/>
  <c r="E119" i="13"/>
  <c r="J119" i="13" s="1"/>
  <c r="E120" i="13"/>
  <c r="J120" i="13" s="1"/>
  <c r="E121" i="13"/>
  <c r="J121" i="13" s="1"/>
  <c r="E122" i="13"/>
  <c r="J122" i="13" s="1"/>
  <c r="K122" i="13" s="1"/>
  <c r="E123" i="13"/>
  <c r="J123" i="13" s="1"/>
  <c r="E124" i="13"/>
  <c r="J124" i="13" s="1"/>
  <c r="E125" i="13"/>
  <c r="J125" i="13" s="1"/>
  <c r="E126" i="13"/>
  <c r="J126" i="13" s="1"/>
  <c r="E127" i="13"/>
  <c r="J127" i="13" s="1"/>
  <c r="E128" i="13"/>
  <c r="J128" i="13" s="1"/>
  <c r="K128" i="13" s="1"/>
  <c r="E129" i="13"/>
  <c r="J129" i="13" s="1"/>
  <c r="E130" i="13"/>
  <c r="J130" i="13" s="1"/>
  <c r="E131" i="13"/>
  <c r="J131" i="13" s="1"/>
  <c r="E132" i="13"/>
  <c r="J132" i="13" s="1"/>
  <c r="E133" i="13"/>
  <c r="J133" i="13" s="1"/>
  <c r="E134" i="13"/>
  <c r="J134" i="13" s="1"/>
  <c r="K134" i="13" s="1"/>
  <c r="E135" i="13"/>
  <c r="J135" i="13" s="1"/>
  <c r="E136" i="13"/>
  <c r="J136" i="13" s="1"/>
  <c r="E137" i="13"/>
  <c r="J137" i="13" s="1"/>
  <c r="E138" i="13"/>
  <c r="J138" i="13" s="1"/>
  <c r="E139" i="13"/>
  <c r="J139" i="13" s="1"/>
  <c r="E140" i="13"/>
  <c r="J140" i="13" s="1"/>
  <c r="K140" i="13" s="1"/>
  <c r="E141" i="13"/>
  <c r="J141" i="13" s="1"/>
  <c r="E142" i="13"/>
  <c r="J142" i="13" s="1"/>
  <c r="E143" i="13"/>
  <c r="J143" i="13" s="1"/>
  <c r="E144" i="13"/>
  <c r="J144" i="13" s="1"/>
  <c r="E145" i="13"/>
  <c r="J145" i="13" s="1"/>
  <c r="E146" i="13"/>
  <c r="J146" i="13" s="1"/>
  <c r="K146" i="13" s="1"/>
  <c r="E147" i="13"/>
  <c r="J147" i="13" s="1"/>
  <c r="E148" i="13"/>
  <c r="J148" i="13" s="1"/>
  <c r="E149" i="13"/>
  <c r="J149" i="13" s="1"/>
  <c r="E150" i="13"/>
  <c r="J150" i="13" s="1"/>
  <c r="E151" i="13"/>
  <c r="J151" i="13" s="1"/>
  <c r="E152" i="13"/>
  <c r="J152" i="13" s="1"/>
  <c r="K152" i="13" s="1"/>
  <c r="E153" i="13"/>
  <c r="J153" i="13" s="1"/>
  <c r="E154" i="13"/>
  <c r="J154" i="13" s="1"/>
  <c r="E155" i="13"/>
  <c r="J155" i="13" s="1"/>
  <c r="E156" i="13"/>
  <c r="J156" i="13" s="1"/>
  <c r="E157" i="13"/>
  <c r="J157" i="13" s="1"/>
  <c r="E158" i="13"/>
  <c r="J158" i="13" s="1"/>
  <c r="K158" i="13" s="1"/>
  <c r="E159" i="13"/>
  <c r="J159" i="13" s="1"/>
  <c r="E160" i="13"/>
  <c r="J160" i="13" s="1"/>
  <c r="E161" i="13"/>
  <c r="J161" i="13" s="1"/>
  <c r="E162" i="13"/>
  <c r="J162" i="13" s="1"/>
  <c r="E163" i="13"/>
  <c r="J163" i="13" s="1"/>
  <c r="E164" i="13"/>
  <c r="J164" i="13" s="1"/>
  <c r="K164" i="13" s="1"/>
  <c r="E165" i="13"/>
  <c r="J165" i="13" s="1"/>
  <c r="E166" i="13"/>
  <c r="J166" i="13" s="1"/>
  <c r="E167" i="13"/>
  <c r="J167" i="13" s="1"/>
  <c r="E168" i="13"/>
  <c r="J168" i="13" s="1"/>
  <c r="E169" i="13"/>
  <c r="J169" i="13" s="1"/>
  <c r="E170" i="13"/>
  <c r="J170" i="13" s="1"/>
  <c r="K170" i="13" s="1"/>
  <c r="E171" i="13"/>
  <c r="J171" i="13" s="1"/>
  <c r="E172" i="13"/>
  <c r="J172" i="13" s="1"/>
  <c r="E173" i="13"/>
  <c r="J173" i="13" s="1"/>
  <c r="E174" i="13"/>
  <c r="J174" i="13" s="1"/>
  <c r="E175" i="13"/>
  <c r="J175" i="13" s="1"/>
  <c r="E176" i="13"/>
  <c r="J176" i="13" s="1"/>
  <c r="K176" i="13" s="1"/>
  <c r="E177" i="13"/>
  <c r="J177" i="13" s="1"/>
  <c r="E178" i="13"/>
  <c r="J178" i="13" s="1"/>
  <c r="E179" i="13"/>
  <c r="J179" i="13" s="1"/>
  <c r="E180" i="13"/>
  <c r="J180" i="13" s="1"/>
  <c r="E181" i="13"/>
  <c r="J181" i="13" s="1"/>
  <c r="E182" i="13"/>
  <c r="J182" i="13" s="1"/>
  <c r="K182" i="13" s="1"/>
  <c r="E183" i="13"/>
  <c r="J183" i="13" s="1"/>
  <c r="E184" i="13"/>
  <c r="J184" i="13" s="1"/>
  <c r="E185" i="13"/>
  <c r="J185" i="13" s="1"/>
  <c r="E186" i="13"/>
  <c r="J186" i="13" s="1"/>
  <c r="E187" i="13"/>
  <c r="J187" i="13" s="1"/>
  <c r="E188" i="13"/>
  <c r="J188" i="13" s="1"/>
  <c r="K188" i="13" s="1"/>
  <c r="E189" i="13"/>
  <c r="J189" i="13" s="1"/>
  <c r="E190" i="13"/>
  <c r="J190" i="13" s="1"/>
  <c r="E191" i="13"/>
  <c r="J191" i="13" s="1"/>
  <c r="E192" i="13"/>
  <c r="J192" i="13" s="1"/>
  <c r="E193" i="13"/>
  <c r="J193" i="13" s="1"/>
  <c r="E194" i="13"/>
  <c r="J194" i="13" s="1"/>
  <c r="K194" i="13" s="1"/>
  <c r="E195" i="13"/>
  <c r="J195" i="13" s="1"/>
  <c r="E196" i="13"/>
  <c r="J196" i="13" s="1"/>
  <c r="E197" i="13"/>
  <c r="J197" i="13" s="1"/>
  <c r="E198" i="13"/>
  <c r="J198" i="13" s="1"/>
  <c r="E199" i="13"/>
  <c r="J199" i="13" s="1"/>
  <c r="E200" i="13"/>
  <c r="J200" i="13" s="1"/>
  <c r="K200" i="13" s="1"/>
  <c r="E201" i="13"/>
  <c r="J201" i="13" s="1"/>
  <c r="E202" i="13"/>
  <c r="J202" i="13" s="1"/>
  <c r="E203" i="13"/>
  <c r="J203" i="13" s="1"/>
  <c r="E204" i="13"/>
  <c r="J204" i="13" s="1"/>
  <c r="E205" i="13"/>
  <c r="J205" i="13" s="1"/>
  <c r="E206" i="13"/>
  <c r="J206" i="13" s="1"/>
  <c r="K206" i="13" s="1"/>
  <c r="E207" i="13"/>
  <c r="J207" i="13" s="1"/>
  <c r="E208" i="13"/>
  <c r="J208" i="13" s="1"/>
  <c r="E209" i="13"/>
  <c r="J209" i="13" s="1"/>
  <c r="E210" i="13"/>
  <c r="J210" i="13" s="1"/>
  <c r="E211" i="13"/>
  <c r="J211" i="13" s="1"/>
  <c r="E212" i="13"/>
  <c r="J212" i="13" s="1"/>
  <c r="K212" i="13" s="1"/>
  <c r="E213" i="13"/>
  <c r="J213" i="13" s="1"/>
  <c r="E214" i="13"/>
  <c r="J214" i="13" s="1"/>
  <c r="E215" i="13"/>
  <c r="J215" i="13" s="1"/>
  <c r="E216" i="13"/>
  <c r="J216" i="13" s="1"/>
  <c r="E217" i="13"/>
  <c r="J217" i="13" s="1"/>
  <c r="E218" i="13"/>
  <c r="J218" i="13" s="1"/>
  <c r="K218" i="13" s="1"/>
  <c r="E219" i="13"/>
  <c r="J219" i="13" s="1"/>
  <c r="E220" i="13"/>
  <c r="J220" i="13" s="1"/>
  <c r="E221" i="13"/>
  <c r="J221" i="13" s="1"/>
  <c r="E222" i="13"/>
  <c r="J222" i="13" s="1"/>
  <c r="E223" i="13"/>
  <c r="J223" i="13" s="1"/>
  <c r="E224" i="13"/>
  <c r="J224" i="13" s="1"/>
  <c r="K224" i="13" s="1"/>
  <c r="E225" i="13"/>
  <c r="J225" i="13" s="1"/>
  <c r="E226" i="13"/>
  <c r="J226" i="13" s="1"/>
  <c r="E227" i="13"/>
  <c r="J227" i="13" s="1"/>
  <c r="E228" i="13"/>
  <c r="J228" i="13" s="1"/>
  <c r="E229" i="13"/>
  <c r="J229" i="13" s="1"/>
  <c r="E230" i="13"/>
  <c r="J230" i="13" s="1"/>
  <c r="K230" i="13" s="1"/>
  <c r="E231" i="13"/>
  <c r="J231" i="13" s="1"/>
  <c r="E232" i="13"/>
  <c r="J232" i="13" s="1"/>
  <c r="E233" i="13"/>
  <c r="J233" i="13" s="1"/>
  <c r="E234" i="13"/>
  <c r="J234" i="13" s="1"/>
  <c r="E235" i="13"/>
  <c r="J235" i="13" s="1"/>
  <c r="E236" i="13"/>
  <c r="J236" i="13" s="1"/>
  <c r="K236" i="13" s="1"/>
  <c r="E237" i="13"/>
  <c r="J237" i="13" s="1"/>
  <c r="E238" i="13"/>
  <c r="J238" i="13" s="1"/>
  <c r="E239" i="13"/>
  <c r="J239" i="13" s="1"/>
  <c r="E240" i="13"/>
  <c r="J240" i="13" s="1"/>
  <c r="E241" i="13"/>
  <c r="J241" i="13" s="1"/>
  <c r="E242" i="13"/>
  <c r="J242" i="13" s="1"/>
  <c r="K242" i="13" s="1"/>
  <c r="E243" i="13"/>
  <c r="J243" i="13" s="1"/>
  <c r="E244" i="13"/>
  <c r="J244" i="13" s="1"/>
  <c r="E245" i="13"/>
  <c r="J245" i="13" s="1"/>
  <c r="E246" i="13"/>
  <c r="J246" i="13" s="1"/>
  <c r="E247" i="13"/>
  <c r="J247" i="13" s="1"/>
  <c r="E248" i="13"/>
  <c r="J248" i="13" s="1"/>
  <c r="K248" i="13" s="1"/>
  <c r="E249" i="13"/>
  <c r="J249" i="13" s="1"/>
  <c r="E250" i="13"/>
  <c r="J250" i="13" s="1"/>
  <c r="E251" i="13"/>
  <c r="J251" i="13" s="1"/>
  <c r="E252" i="13"/>
  <c r="J252" i="13" s="1"/>
  <c r="E253" i="13"/>
  <c r="J253" i="13" s="1"/>
  <c r="E254" i="13"/>
  <c r="J254" i="13" s="1"/>
  <c r="K254" i="13" s="1"/>
  <c r="E255" i="13"/>
  <c r="J255" i="13" s="1"/>
  <c r="E256" i="13"/>
  <c r="J256" i="13" s="1"/>
  <c r="E257" i="13"/>
  <c r="J257" i="13" s="1"/>
  <c r="E258" i="13"/>
  <c r="J258" i="13" s="1"/>
  <c r="E259" i="13"/>
  <c r="J259" i="13" s="1"/>
  <c r="E260" i="13"/>
  <c r="J260" i="13" s="1"/>
  <c r="K260" i="13" s="1"/>
  <c r="E261" i="13"/>
  <c r="J261" i="13" s="1"/>
  <c r="E262" i="13"/>
  <c r="J262" i="13" s="1"/>
  <c r="E263" i="13"/>
  <c r="J263" i="13" s="1"/>
  <c r="E264" i="13"/>
  <c r="J264" i="13" s="1"/>
  <c r="E265" i="13"/>
  <c r="J265" i="13" s="1"/>
  <c r="E266" i="13"/>
  <c r="J266" i="13" s="1"/>
  <c r="K266" i="13" s="1"/>
  <c r="E267" i="13"/>
  <c r="J267" i="13" s="1"/>
  <c r="E268" i="13"/>
  <c r="J268" i="13" s="1"/>
  <c r="E269" i="13"/>
  <c r="J269" i="13" s="1"/>
  <c r="E270" i="13"/>
  <c r="J270" i="13" s="1"/>
  <c r="E271" i="13"/>
  <c r="J271" i="13" s="1"/>
  <c r="E272" i="13"/>
  <c r="J272" i="13" s="1"/>
  <c r="K272" i="13" s="1"/>
  <c r="E273" i="13"/>
  <c r="J273" i="13" s="1"/>
  <c r="E274" i="13"/>
  <c r="J274" i="13" s="1"/>
  <c r="E275" i="13"/>
  <c r="J275" i="13" s="1"/>
  <c r="E276" i="13"/>
  <c r="J276" i="13" s="1"/>
  <c r="E277" i="13"/>
  <c r="J277" i="13" s="1"/>
  <c r="E278" i="13"/>
  <c r="J278" i="13" s="1"/>
  <c r="K278" i="13" s="1"/>
  <c r="E279" i="13"/>
  <c r="J279" i="13" s="1"/>
  <c r="E280" i="13"/>
  <c r="J280" i="13" s="1"/>
  <c r="E281" i="13"/>
  <c r="J281" i="13" s="1"/>
  <c r="E282" i="13"/>
  <c r="J282" i="13" s="1"/>
  <c r="E283" i="13"/>
  <c r="J283" i="13" s="1"/>
  <c r="E284" i="13"/>
  <c r="J284" i="13" s="1"/>
  <c r="K284" i="13" s="1"/>
  <c r="E285" i="13"/>
  <c r="J285" i="13" s="1"/>
  <c r="E286" i="13"/>
  <c r="J286" i="13" s="1"/>
  <c r="E287" i="13"/>
  <c r="J287" i="13" s="1"/>
  <c r="E288" i="13"/>
  <c r="J288" i="13" s="1"/>
  <c r="E289" i="13"/>
  <c r="J289" i="13" s="1"/>
  <c r="E290" i="13"/>
  <c r="J290" i="13" s="1"/>
  <c r="K290" i="13" s="1"/>
  <c r="E291" i="13"/>
  <c r="J291" i="13" s="1"/>
  <c r="E292" i="13"/>
  <c r="J292" i="13" s="1"/>
  <c r="E293" i="13"/>
  <c r="J293" i="13" s="1"/>
  <c r="E294" i="13"/>
  <c r="J294" i="13" s="1"/>
  <c r="E295" i="13"/>
  <c r="J295" i="13" s="1"/>
  <c r="E296" i="13"/>
  <c r="J296" i="13" s="1"/>
  <c r="K296" i="13" s="1"/>
  <c r="E297" i="13"/>
  <c r="J297" i="13" s="1"/>
  <c r="E298" i="13"/>
  <c r="J298" i="13" s="1"/>
  <c r="E299" i="13"/>
  <c r="J299" i="13" s="1"/>
  <c r="E300" i="13"/>
  <c r="J300" i="13" s="1"/>
  <c r="E301" i="13"/>
  <c r="J301" i="13" s="1"/>
  <c r="E302" i="13"/>
  <c r="J302" i="13" s="1"/>
  <c r="K302" i="13" s="1"/>
  <c r="E303" i="13"/>
  <c r="J303" i="13" s="1"/>
  <c r="E304" i="13"/>
  <c r="J304" i="13" s="1"/>
  <c r="E305" i="13"/>
  <c r="J305" i="13" s="1"/>
  <c r="E306" i="13"/>
  <c r="J306" i="13" s="1"/>
  <c r="E307" i="13"/>
  <c r="J307" i="13" s="1"/>
  <c r="E308" i="13"/>
  <c r="J308" i="13" s="1"/>
  <c r="K308" i="13" s="1"/>
  <c r="E309" i="13"/>
  <c r="J309" i="13" s="1"/>
  <c r="E310" i="13"/>
  <c r="J310" i="13" s="1"/>
  <c r="E311" i="13"/>
  <c r="J311" i="13" s="1"/>
  <c r="E312" i="13"/>
  <c r="J312" i="13" s="1"/>
  <c r="E313" i="13"/>
  <c r="J313" i="13" s="1"/>
  <c r="E3" i="13"/>
  <c r="J3" i="13" s="1"/>
  <c r="F77" i="6" l="1"/>
  <c r="F78" i="6"/>
  <c r="F79" i="6"/>
  <c r="F80" i="6"/>
  <c r="F76" i="6"/>
  <c r="H76" i="13"/>
  <c r="K76" i="13" s="1"/>
  <c r="H77" i="13"/>
  <c r="K77" i="13" s="1"/>
  <c r="H78" i="13"/>
  <c r="K78" i="13" s="1"/>
  <c r="H79" i="13"/>
  <c r="K79" i="13" s="1"/>
  <c r="H75" i="13"/>
  <c r="K75" i="13" s="1"/>
  <c r="H106" i="13" l="1"/>
  <c r="K106" i="13" s="1"/>
  <c r="H107" i="13"/>
  <c r="K107" i="13" s="1"/>
  <c r="H108" i="13"/>
  <c r="K108" i="13" s="1"/>
  <c r="H109" i="13"/>
  <c r="K109" i="13" s="1"/>
  <c r="H105" i="13"/>
  <c r="K105" i="13" s="1"/>
  <c r="F107" i="6"/>
  <c r="F108" i="6"/>
  <c r="F109" i="6"/>
  <c r="F110" i="6"/>
  <c r="F106" i="6"/>
  <c r="F125" i="6"/>
  <c r="F126" i="6"/>
  <c r="F127" i="6"/>
  <c r="F128" i="6"/>
  <c r="F124" i="6"/>
  <c r="H124" i="13"/>
  <c r="K124" i="13" s="1"/>
  <c r="H125" i="13"/>
  <c r="K125" i="13" s="1"/>
  <c r="H126" i="13"/>
  <c r="K126" i="13" s="1"/>
  <c r="H127" i="13"/>
  <c r="K127" i="13" s="1"/>
  <c r="H123" i="13"/>
  <c r="K123" i="13" s="1"/>
  <c r="F161" i="6" l="1"/>
  <c r="F162" i="6"/>
  <c r="F163" i="6"/>
  <c r="F164" i="6"/>
  <c r="F160" i="6"/>
  <c r="F275" i="6" l="1"/>
  <c r="F276" i="6"/>
  <c r="F277" i="6"/>
  <c r="F278" i="6"/>
  <c r="F274" i="6"/>
  <c r="H276" i="13"/>
  <c r="K276" i="13" s="1"/>
  <c r="H274" i="13"/>
  <c r="K274" i="13" s="1"/>
  <c r="H275" i="13"/>
  <c r="K275" i="13" s="1"/>
  <c r="H277" i="13"/>
  <c r="K277" i="13" s="1"/>
  <c r="H273" i="13"/>
  <c r="K273" i="13" s="1"/>
  <c r="H286" i="13" l="1"/>
  <c r="K286" i="13" s="1"/>
  <c r="H287" i="13"/>
  <c r="K287" i="13" s="1"/>
  <c r="H288" i="13"/>
  <c r="K288" i="13" s="1"/>
  <c r="H289" i="13"/>
  <c r="K289" i="13" s="1"/>
  <c r="H285" i="13"/>
  <c r="K285" i="13" s="1"/>
  <c r="F305" i="6"/>
  <c r="F306" i="6"/>
  <c r="F307" i="6"/>
  <c r="F308" i="6"/>
  <c r="F304" i="6"/>
  <c r="H304" i="13"/>
  <c r="K304" i="13" s="1"/>
  <c r="H305" i="13"/>
  <c r="K305" i="13" s="1"/>
  <c r="H306" i="13"/>
  <c r="K306" i="13" s="1"/>
  <c r="H307" i="13"/>
  <c r="K307" i="13" s="1"/>
  <c r="H303" i="13"/>
  <c r="K303" i="13" s="1"/>
  <c r="H310" i="13" l="1"/>
  <c r="K310" i="13" s="1"/>
  <c r="H311" i="13"/>
  <c r="K311" i="13" s="1"/>
  <c r="H312" i="13"/>
  <c r="K312" i="13" s="1"/>
  <c r="H313" i="13"/>
  <c r="K313" i="13" s="1"/>
  <c r="H309" i="13"/>
  <c r="K309" i="13" s="1"/>
  <c r="F311" i="6"/>
  <c r="F312" i="6"/>
  <c r="F313" i="6"/>
  <c r="F314" i="6"/>
  <c r="F310" i="6"/>
  <c r="F299" i="6"/>
  <c r="F300" i="6"/>
  <c r="F301" i="6"/>
  <c r="F302" i="6"/>
  <c r="F298" i="6"/>
  <c r="H298" i="13"/>
  <c r="K298" i="13" s="1"/>
  <c r="H299" i="13"/>
  <c r="K299" i="13" s="1"/>
  <c r="H300" i="13"/>
  <c r="K300" i="13" s="1"/>
  <c r="H301" i="13"/>
  <c r="K301" i="13" s="1"/>
  <c r="H297" i="13"/>
  <c r="K297" i="13" s="1"/>
  <c r="F293" i="6"/>
  <c r="F294" i="6"/>
  <c r="F295" i="6"/>
  <c r="F296" i="6"/>
  <c r="F292" i="6"/>
  <c r="H292" i="13"/>
  <c r="K292" i="13" s="1"/>
  <c r="H293" i="13"/>
  <c r="K293" i="13" s="1"/>
  <c r="H294" i="13"/>
  <c r="K294" i="13" s="1"/>
  <c r="H295" i="13"/>
  <c r="K295" i="13" s="1"/>
  <c r="H291" i="13"/>
  <c r="K291" i="13" s="1"/>
  <c r="F281" i="6" l="1"/>
  <c r="F282" i="6"/>
  <c r="F283" i="6"/>
  <c r="F284" i="6"/>
  <c r="F280" i="6"/>
  <c r="H280" i="13"/>
  <c r="K280" i="13" s="1"/>
  <c r="H281" i="13"/>
  <c r="K281" i="13" s="1"/>
  <c r="H282" i="13"/>
  <c r="K282" i="13" s="1"/>
  <c r="H283" i="13"/>
  <c r="K283" i="13" s="1"/>
  <c r="H279" i="13"/>
  <c r="K279" i="13" s="1"/>
  <c r="H262" i="13"/>
  <c r="K262" i="13" s="1"/>
  <c r="H263" i="13"/>
  <c r="K263" i="13" s="1"/>
  <c r="H264" i="13"/>
  <c r="K264" i="13" s="1"/>
  <c r="H265" i="13"/>
  <c r="K265" i="13" s="1"/>
  <c r="H261" i="13"/>
  <c r="K261" i="13" s="1"/>
  <c r="F263" i="6"/>
  <c r="F264" i="6"/>
  <c r="F265" i="6"/>
  <c r="F266" i="6"/>
  <c r="F262" i="6"/>
  <c r="F251" i="6"/>
  <c r="F252" i="6"/>
  <c r="F253" i="6"/>
  <c r="F254" i="6"/>
  <c r="F250" i="6"/>
  <c r="H250" i="13"/>
  <c r="K250" i="13" s="1"/>
  <c r="H251" i="13"/>
  <c r="K251" i="13" s="1"/>
  <c r="H252" i="13"/>
  <c r="K252" i="13" s="1"/>
  <c r="H253" i="13"/>
  <c r="K253" i="13" s="1"/>
  <c r="H249" i="13"/>
  <c r="K249" i="13" s="1"/>
  <c r="F269" i="6" l="1"/>
  <c r="F270" i="6"/>
  <c r="F271" i="6"/>
  <c r="F272" i="6"/>
  <c r="F268" i="6"/>
  <c r="H268" i="13"/>
  <c r="K268" i="13" s="1"/>
  <c r="H269" i="13"/>
  <c r="K269" i="13" s="1"/>
  <c r="H270" i="13"/>
  <c r="K270" i="13" s="1"/>
  <c r="H271" i="13"/>
  <c r="K271" i="13" s="1"/>
  <c r="H267" i="13"/>
  <c r="K267" i="13" s="1"/>
  <c r="F257" i="6"/>
  <c r="F258" i="6"/>
  <c r="F259" i="6"/>
  <c r="F260" i="6"/>
  <c r="F256" i="6"/>
  <c r="H256" i="13"/>
  <c r="K256" i="13" s="1"/>
  <c r="H257" i="13"/>
  <c r="K257" i="13" s="1"/>
  <c r="H258" i="13"/>
  <c r="K258" i="13" s="1"/>
  <c r="H259" i="13"/>
  <c r="K259" i="13" s="1"/>
  <c r="H255" i="13"/>
  <c r="K255" i="13" s="1"/>
  <c r="F233" i="6"/>
  <c r="F234" i="6"/>
  <c r="F235" i="6"/>
  <c r="F236" i="6"/>
  <c r="F232" i="6"/>
  <c r="F245" i="6" l="1"/>
  <c r="F246" i="6"/>
  <c r="F247" i="6"/>
  <c r="F248" i="6"/>
  <c r="F244" i="6"/>
  <c r="H244" i="13"/>
  <c r="K244" i="13" s="1"/>
  <c r="H245" i="13"/>
  <c r="K245" i="13" s="1"/>
  <c r="H246" i="13"/>
  <c r="K246" i="13" s="1"/>
  <c r="H247" i="13"/>
  <c r="K247" i="13" s="1"/>
  <c r="H243" i="13"/>
  <c r="K243" i="13" s="1"/>
  <c r="F239" i="6"/>
  <c r="F240" i="6"/>
  <c r="F241" i="6"/>
  <c r="F242" i="6"/>
  <c r="F238" i="6"/>
  <c r="H238" i="13"/>
  <c r="K238" i="13" s="1"/>
  <c r="H239" i="13"/>
  <c r="K239" i="13" s="1"/>
  <c r="H240" i="13"/>
  <c r="K240" i="13" s="1"/>
  <c r="H241" i="13"/>
  <c r="K241" i="13" s="1"/>
  <c r="H237" i="13"/>
  <c r="K237" i="13" s="1"/>
  <c r="H232" i="13"/>
  <c r="K232" i="13" s="1"/>
  <c r="H233" i="13"/>
  <c r="K233" i="13" s="1"/>
  <c r="H234" i="13"/>
  <c r="K234" i="13" s="1"/>
  <c r="H235" i="13"/>
  <c r="K235" i="13" s="1"/>
  <c r="H231" i="13"/>
  <c r="K231" i="13" s="1"/>
  <c r="F227" i="6" l="1"/>
  <c r="F228" i="6"/>
  <c r="F229" i="6"/>
  <c r="F230" i="6"/>
  <c r="F226" i="6"/>
  <c r="H226" i="13" l="1"/>
  <c r="K226" i="13" s="1"/>
  <c r="H227" i="13"/>
  <c r="K227" i="13" s="1"/>
  <c r="H228" i="13"/>
  <c r="K228" i="13" s="1"/>
  <c r="H229" i="13"/>
  <c r="K229" i="13" s="1"/>
  <c r="H225" i="13"/>
  <c r="K225" i="13" s="1"/>
  <c r="F221" i="6" l="1"/>
  <c r="F222" i="6"/>
  <c r="F223" i="6"/>
  <c r="F224" i="6"/>
  <c r="F220" i="6"/>
  <c r="H220" i="13"/>
  <c r="K220" i="13" s="1"/>
  <c r="H221" i="13"/>
  <c r="K221" i="13" s="1"/>
  <c r="H222" i="13"/>
  <c r="K222" i="13" s="1"/>
  <c r="H223" i="13"/>
  <c r="K223" i="13" s="1"/>
  <c r="H219" i="13"/>
  <c r="K219" i="13" s="1"/>
  <c r="F203" i="6"/>
  <c r="F204" i="6"/>
  <c r="F205" i="6"/>
  <c r="F206" i="6"/>
  <c r="F202" i="6"/>
  <c r="H202" i="13"/>
  <c r="K202" i="13" s="1"/>
  <c r="H203" i="13"/>
  <c r="K203" i="13" s="1"/>
  <c r="H204" i="13"/>
  <c r="K204" i="13" s="1"/>
  <c r="H205" i="13"/>
  <c r="K205" i="13" s="1"/>
  <c r="H201" i="13"/>
  <c r="K201" i="13" s="1"/>
  <c r="F215" i="6"/>
  <c r="F216" i="6"/>
  <c r="F217" i="6"/>
  <c r="F218" i="6"/>
  <c r="F214" i="6"/>
  <c r="H214" i="13"/>
  <c r="K214" i="13" s="1"/>
  <c r="H215" i="13"/>
  <c r="K215" i="13" s="1"/>
  <c r="H216" i="13"/>
  <c r="K216" i="13" s="1"/>
  <c r="H217" i="13"/>
  <c r="K217" i="13" s="1"/>
  <c r="H213" i="13"/>
  <c r="K213" i="13" s="1"/>
  <c r="F209" i="6" l="1"/>
  <c r="F210" i="6"/>
  <c r="F211" i="6"/>
  <c r="F212" i="6"/>
  <c r="F208" i="6"/>
  <c r="H208" i="13"/>
  <c r="K208" i="13" s="1"/>
  <c r="H209" i="13"/>
  <c r="K209" i="13" s="1"/>
  <c r="H210" i="13"/>
  <c r="K210" i="13" s="1"/>
  <c r="H211" i="13"/>
  <c r="K211" i="13" s="1"/>
  <c r="H207" i="13"/>
  <c r="K207" i="13" s="1"/>
  <c r="F197" i="6" l="1"/>
  <c r="F198" i="6"/>
  <c r="F199" i="6"/>
  <c r="F200" i="6"/>
  <c r="F196" i="6"/>
  <c r="H196" i="13"/>
  <c r="K196" i="13" s="1"/>
  <c r="H197" i="13"/>
  <c r="K197" i="13" s="1"/>
  <c r="H198" i="13"/>
  <c r="K198" i="13" s="1"/>
  <c r="H199" i="13"/>
  <c r="K199" i="13" s="1"/>
  <c r="H195" i="13" l="1"/>
  <c r="K195" i="13" s="1"/>
  <c r="H161" i="13" l="1"/>
  <c r="K161" i="13" s="1"/>
  <c r="H162" i="13"/>
  <c r="K162" i="13" s="1"/>
  <c r="H163" i="13"/>
  <c r="K163" i="13" s="1"/>
  <c r="H159" i="13"/>
  <c r="K159" i="13" s="1"/>
  <c r="H160" i="13"/>
  <c r="K160" i="13" s="1"/>
  <c r="F191" i="6" l="1"/>
  <c r="F192" i="6"/>
  <c r="F193" i="6"/>
  <c r="F194" i="6"/>
  <c r="F190" i="6"/>
  <c r="H190" i="13"/>
  <c r="K190" i="13" s="1"/>
  <c r="H191" i="13"/>
  <c r="K191" i="13" s="1"/>
  <c r="H192" i="13"/>
  <c r="K192" i="13" s="1"/>
  <c r="H193" i="13"/>
  <c r="K193" i="13" s="1"/>
  <c r="H189" i="13"/>
  <c r="K189" i="13" s="1"/>
  <c r="F185" i="6"/>
  <c r="F186" i="6"/>
  <c r="F187" i="6"/>
  <c r="F188" i="6"/>
  <c r="F184" i="6"/>
  <c r="H184" i="13"/>
  <c r="K184" i="13" s="1"/>
  <c r="H185" i="13"/>
  <c r="K185" i="13" s="1"/>
  <c r="H186" i="13"/>
  <c r="K186" i="13" s="1"/>
  <c r="H187" i="13"/>
  <c r="K187" i="13" s="1"/>
  <c r="H183" i="13"/>
  <c r="K183" i="13" s="1"/>
  <c r="F155" i="6"/>
  <c r="F156" i="6"/>
  <c r="F157" i="6"/>
  <c r="F158" i="6"/>
  <c r="F154" i="6"/>
  <c r="H154" i="13"/>
  <c r="K154" i="13" s="1"/>
  <c r="H155" i="13"/>
  <c r="K155" i="13" s="1"/>
  <c r="H156" i="13"/>
  <c r="K156" i="13" s="1"/>
  <c r="H157" i="13"/>
  <c r="K157" i="13" s="1"/>
  <c r="H153" i="13"/>
  <c r="K153" i="13" s="1"/>
  <c r="F167" i="6"/>
  <c r="F168" i="6"/>
  <c r="F169" i="6"/>
  <c r="F170" i="6"/>
  <c r="F166" i="6"/>
  <c r="H166" i="13"/>
  <c r="K166" i="13" s="1"/>
  <c r="H167" i="13"/>
  <c r="K167" i="13" s="1"/>
  <c r="H168" i="13"/>
  <c r="K168" i="13" s="1"/>
  <c r="H169" i="13"/>
  <c r="K169" i="13" s="1"/>
  <c r="H165" i="13"/>
  <c r="K165" i="13" s="1"/>
  <c r="F173" i="6"/>
  <c r="F174" i="6"/>
  <c r="F175" i="6"/>
  <c r="F176" i="6"/>
  <c r="F172" i="6"/>
  <c r="H172" i="13"/>
  <c r="K172" i="13" s="1"/>
  <c r="H173" i="13"/>
  <c r="K173" i="13" s="1"/>
  <c r="H174" i="13"/>
  <c r="K174" i="13" s="1"/>
  <c r="H175" i="13"/>
  <c r="K175" i="13" s="1"/>
  <c r="H171" i="13"/>
  <c r="K171" i="13" s="1"/>
  <c r="F179" i="6" l="1"/>
  <c r="F180" i="6"/>
  <c r="F181" i="6"/>
  <c r="F182" i="6"/>
  <c r="F178" i="6"/>
  <c r="H180" i="13"/>
  <c r="K180" i="13" s="1"/>
  <c r="H178" i="13"/>
  <c r="K178" i="13" s="1"/>
  <c r="H179" i="13"/>
  <c r="K179" i="13" s="1"/>
  <c r="H181" i="13"/>
  <c r="K181" i="13" s="1"/>
  <c r="H177" i="13"/>
  <c r="K177" i="13" s="1"/>
  <c r="F101" i="6"/>
  <c r="F102" i="6"/>
  <c r="F103" i="6"/>
  <c r="F104" i="6"/>
  <c r="F100" i="6"/>
  <c r="H100" i="13"/>
  <c r="K100" i="13" s="1"/>
  <c r="H101" i="13"/>
  <c r="K101" i="13" s="1"/>
  <c r="H102" i="13"/>
  <c r="K102" i="13" s="1"/>
  <c r="H103" i="13"/>
  <c r="K103" i="13" s="1"/>
  <c r="H99" i="13"/>
  <c r="K99" i="13" s="1"/>
  <c r="F131" i="6" l="1"/>
  <c r="F132" i="6"/>
  <c r="F133" i="6"/>
  <c r="F134" i="6"/>
  <c r="F130" i="6"/>
  <c r="H130" i="13"/>
  <c r="K130" i="13" s="1"/>
  <c r="H131" i="13"/>
  <c r="K131" i="13" s="1"/>
  <c r="H132" i="13"/>
  <c r="K132" i="13" s="1"/>
  <c r="H133" i="13"/>
  <c r="K133" i="13" s="1"/>
  <c r="H129" i="13"/>
  <c r="K129" i="13" s="1"/>
  <c r="F137" i="6"/>
  <c r="F138" i="6"/>
  <c r="F139" i="6"/>
  <c r="F140" i="6"/>
  <c r="F136" i="6"/>
  <c r="H136" i="13" l="1"/>
  <c r="K136" i="13" s="1"/>
  <c r="H137" i="13"/>
  <c r="K137" i="13" s="1"/>
  <c r="H138" i="13"/>
  <c r="K138" i="13" s="1"/>
  <c r="H139" i="13"/>
  <c r="K139" i="13" s="1"/>
  <c r="H135" i="13"/>
  <c r="K135" i="13" s="1"/>
  <c r="F143" i="6" l="1"/>
  <c r="F144" i="6"/>
  <c r="F145" i="6"/>
  <c r="F146" i="6"/>
  <c r="F142" i="6"/>
  <c r="H142" i="13"/>
  <c r="K142" i="13" s="1"/>
  <c r="H143" i="13"/>
  <c r="K143" i="13" s="1"/>
  <c r="H144" i="13"/>
  <c r="K144" i="13" s="1"/>
  <c r="H145" i="13"/>
  <c r="K145" i="13" s="1"/>
  <c r="H141" i="13"/>
  <c r="K141" i="13" s="1"/>
  <c r="H147" i="13"/>
  <c r="K147" i="13" s="1"/>
  <c r="H148" i="13"/>
  <c r="K148" i="13" s="1"/>
  <c r="H149" i="13"/>
  <c r="K149" i="13" s="1"/>
  <c r="H150" i="13"/>
  <c r="K150" i="13" s="1"/>
  <c r="H151" i="13"/>
  <c r="K151" i="13" s="1"/>
  <c r="F149" i="6"/>
  <c r="F150" i="6"/>
  <c r="F151" i="6"/>
  <c r="F152" i="6"/>
  <c r="F148" i="6"/>
  <c r="H87" i="13" l="1"/>
  <c r="K87" i="13" s="1"/>
  <c r="F89" i="6"/>
  <c r="F90" i="6"/>
  <c r="F91" i="6"/>
  <c r="F92" i="6"/>
  <c r="F88" i="6"/>
  <c r="H88" i="13"/>
  <c r="K88" i="13" s="1"/>
  <c r="H89" i="13"/>
  <c r="K89" i="13" s="1"/>
  <c r="H90" i="13"/>
  <c r="K90" i="13" s="1"/>
  <c r="H91" i="13"/>
  <c r="K91" i="13" s="1"/>
  <c r="H93" i="13"/>
  <c r="K93" i="13" s="1"/>
  <c r="F95" i="6"/>
  <c r="F96" i="6"/>
  <c r="F97" i="6"/>
  <c r="F98" i="6"/>
  <c r="F94" i="6"/>
  <c r="H94" i="13"/>
  <c r="K94" i="13" s="1"/>
  <c r="H95" i="13"/>
  <c r="K95" i="13" s="1"/>
  <c r="H96" i="13"/>
  <c r="K96" i="13" s="1"/>
  <c r="H97" i="13"/>
  <c r="K97" i="13" s="1"/>
  <c r="H111" i="13"/>
  <c r="K111" i="13" s="1"/>
  <c r="F113" i="6"/>
  <c r="F114" i="6"/>
  <c r="F115" i="6"/>
  <c r="F116" i="6"/>
  <c r="F112" i="6"/>
  <c r="H112" i="13"/>
  <c r="K112" i="13" s="1"/>
  <c r="H113" i="13"/>
  <c r="K113" i="13" s="1"/>
  <c r="H114" i="13"/>
  <c r="K114" i="13" s="1"/>
  <c r="H115" i="13"/>
  <c r="K115" i="13" s="1"/>
  <c r="F119" i="6" l="1"/>
  <c r="F120" i="6"/>
  <c r="F121" i="6"/>
  <c r="F122" i="6"/>
  <c r="F118" i="6"/>
  <c r="H118" i="13"/>
  <c r="K118" i="13" s="1"/>
  <c r="H119" i="13"/>
  <c r="K119" i="13" s="1"/>
  <c r="H120" i="13"/>
  <c r="K120" i="13" s="1"/>
  <c r="H121" i="13"/>
  <c r="K121" i="13" s="1"/>
  <c r="H117" i="13"/>
  <c r="K117" i="13" s="1"/>
  <c r="F71" i="6" l="1"/>
  <c r="F72" i="6"/>
  <c r="F73" i="6"/>
  <c r="F74" i="6"/>
  <c r="F70" i="6"/>
  <c r="H70" i="13"/>
  <c r="K70" i="13" s="1"/>
  <c r="H71" i="13"/>
  <c r="K71" i="13" s="1"/>
  <c r="H72" i="13"/>
  <c r="K72" i="13" s="1"/>
  <c r="H73" i="13"/>
  <c r="K73" i="13" s="1"/>
  <c r="H69" i="13"/>
  <c r="K69" i="13" s="1"/>
  <c r="F65" i="6" l="1"/>
  <c r="F66" i="6"/>
  <c r="F67" i="6"/>
  <c r="F68" i="6"/>
  <c r="F64" i="6"/>
  <c r="H64" i="13"/>
  <c r="K64" i="13" s="1"/>
  <c r="H65" i="13"/>
  <c r="K65" i="13" s="1"/>
  <c r="H66" i="13"/>
  <c r="K66" i="13" s="1"/>
  <c r="H67" i="13"/>
  <c r="K67" i="13" s="1"/>
  <c r="H63" i="13"/>
  <c r="K63" i="13" s="1"/>
  <c r="H4" i="13" l="1"/>
  <c r="K4" i="13" s="1"/>
  <c r="H5" i="13"/>
  <c r="K5" i="13" s="1"/>
  <c r="H6" i="13"/>
  <c r="K6" i="13" s="1"/>
  <c r="H7" i="13"/>
  <c r="K7" i="13" s="1"/>
  <c r="H3" i="13"/>
  <c r="K3" i="13" s="1"/>
  <c r="F11" i="6"/>
  <c r="F12" i="6"/>
  <c r="F13" i="6"/>
  <c r="F14" i="6"/>
  <c r="F10" i="6"/>
  <c r="H10" i="13"/>
  <c r="K10" i="13" s="1"/>
  <c r="H11" i="13"/>
  <c r="K11" i="13" s="1"/>
  <c r="H12" i="13"/>
  <c r="K12" i="13" s="1"/>
  <c r="H13" i="13"/>
  <c r="K13" i="13" s="1"/>
  <c r="H9" i="13"/>
  <c r="K9" i="13" s="1"/>
  <c r="F17" i="6" l="1"/>
  <c r="F18" i="6"/>
  <c r="F19" i="6"/>
  <c r="F20" i="6"/>
  <c r="F16" i="6"/>
  <c r="H16" i="13"/>
  <c r="K16" i="13" s="1"/>
  <c r="H17" i="13"/>
  <c r="K17" i="13" s="1"/>
  <c r="H18" i="13"/>
  <c r="K18" i="13" s="1"/>
  <c r="H19" i="13"/>
  <c r="K19" i="13" s="1"/>
  <c r="H15" i="13"/>
  <c r="K15" i="13" s="1"/>
  <c r="F23" i="6"/>
  <c r="F24" i="6"/>
  <c r="F25" i="6"/>
  <c r="F26" i="6"/>
  <c r="F22" i="6"/>
  <c r="H22" i="13"/>
  <c r="K22" i="13" s="1"/>
  <c r="H23" i="13"/>
  <c r="K23" i="13" s="1"/>
  <c r="H24" i="13"/>
  <c r="K24" i="13" s="1"/>
  <c r="H25" i="13"/>
  <c r="K25" i="13" s="1"/>
  <c r="H21" i="13"/>
  <c r="K21" i="13" s="1"/>
  <c r="F29" i="6" l="1"/>
  <c r="F30" i="6"/>
  <c r="F31" i="6"/>
  <c r="F32" i="6"/>
  <c r="F28" i="6"/>
  <c r="H28" i="13"/>
  <c r="K28" i="13" s="1"/>
  <c r="H29" i="13"/>
  <c r="K29" i="13" s="1"/>
  <c r="H30" i="13"/>
  <c r="K30" i="13" s="1"/>
  <c r="H31" i="13"/>
  <c r="K31" i="13" s="1"/>
  <c r="H27" i="13"/>
  <c r="K27" i="13" s="1"/>
  <c r="H34" i="13" l="1"/>
  <c r="K34" i="13" s="1"/>
  <c r="H35" i="13"/>
  <c r="K35" i="13" s="1"/>
  <c r="H36" i="13"/>
  <c r="K36" i="13" s="1"/>
  <c r="H37" i="13"/>
  <c r="K37" i="13" s="1"/>
  <c r="H33" i="13"/>
  <c r="K33" i="13" s="1"/>
  <c r="F35" i="6"/>
  <c r="F36" i="6"/>
  <c r="F37" i="6"/>
  <c r="F38" i="6"/>
  <c r="F34" i="6"/>
  <c r="H40" i="13" l="1"/>
  <c r="K40" i="13" s="1"/>
  <c r="H41" i="13"/>
  <c r="K41" i="13" s="1"/>
  <c r="H42" i="13"/>
  <c r="K42" i="13" s="1"/>
  <c r="H43" i="13"/>
  <c r="K43" i="13" s="1"/>
  <c r="H39" i="13"/>
  <c r="K39" i="13" s="1"/>
  <c r="F41" i="6"/>
  <c r="F42" i="6"/>
  <c r="F43" i="6"/>
  <c r="F44" i="6"/>
  <c r="F40" i="6"/>
  <c r="H46" i="13"/>
  <c r="K46" i="13" s="1"/>
  <c r="H47" i="13"/>
  <c r="K47" i="13" s="1"/>
  <c r="H48" i="13"/>
  <c r="K48" i="13" s="1"/>
  <c r="H49" i="13"/>
  <c r="K49" i="13" s="1"/>
  <c r="H45" i="13"/>
  <c r="K45" i="13" s="1"/>
  <c r="F47" i="6"/>
  <c r="F48" i="6"/>
  <c r="F49" i="6"/>
  <c r="F50" i="6"/>
  <c r="F46" i="6"/>
  <c r="F54" i="6" l="1"/>
  <c r="F55" i="6"/>
  <c r="F56" i="6"/>
  <c r="F52" i="6"/>
  <c r="F53" i="6"/>
  <c r="F59" i="6"/>
  <c r="F60" i="6"/>
  <c r="F61" i="6"/>
  <c r="F62" i="6"/>
  <c r="F58" i="6"/>
  <c r="H52" i="13"/>
  <c r="K52" i="13" s="1"/>
  <c r="H53" i="13"/>
  <c r="K53" i="13" s="1"/>
  <c r="H54" i="13"/>
  <c r="K54" i="13" s="1"/>
  <c r="H55" i="13"/>
  <c r="K55" i="13" s="1"/>
  <c r="H51" i="13"/>
  <c r="K51" i="13" s="1"/>
  <c r="H59" i="13" l="1"/>
  <c r="K59" i="13" s="1"/>
  <c r="H60" i="13"/>
  <c r="K60" i="13" s="1"/>
  <c r="H61" i="13"/>
  <c r="K61" i="13" s="1"/>
  <c r="H58" i="13"/>
  <c r="K58" i="13" s="1"/>
  <c r="H57" i="13"/>
  <c r="K57" i="13" s="1"/>
  <c r="F5" i="6"/>
  <c r="F6" i="6"/>
  <c r="F7" i="6"/>
  <c r="F8" i="6"/>
  <c r="F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tc={5BBDA280-5AD6-420C-9404-BC8B3AD00AFF}</author>
  </authors>
  <commentList>
    <comment ref="D1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tidak ada keterangan jumlah rapat yg telah ditempuh brp kali</t>
        </r>
      </text>
    </comment>
    <comment ref="D2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tidak ada keterangan jumlah rapat yg telah ditempuh brp kali</t>
        </r>
      </text>
    </comment>
    <comment ref="D178" authorId="1" shapeId="0" xr:uid="{00000000-0006-0000-0300-00000300000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ada keterangan di 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asus</author>
    <author>tc={9A501EBD-CA21-4173-8CCF-C282A2F21417}</author>
    <author>tc={09A93511-72C6-490A-A847-DBD0F0D36FC2}</author>
  </authors>
  <commentList>
    <comment ref="D148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atas nama Azis Wibowo dan Siti Aisyah tidak ada keterangan di AR sudah menjabat sbg audit sejak kpn. Sudah dicari pada google jg tidak ada</t>
        </r>
      </text>
    </comment>
    <comment ref="D151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tidak ada penjelasan tentang profil anggota komite audit, dan sdh dicari jg digoogle tidak ada</t>
        </r>
      </text>
    </comment>
    <comment ref="D15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komite audit hanya ada 2 yaitu Christophorus Taufik dan Maya Sari Dewi</t>
        </r>
      </text>
    </comment>
    <comment ref="D16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anggota komite audit atas nama Ashok Mitra dan Preetam Saraf tidak terlacak dia diangkat menjadi komite sejak tahun berapa</t>
        </r>
      </text>
    </comment>
    <comment ref="D162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anggota sudah berubah yaitu joseph mathew, ashok mitra dan vishal m. Parekh. Yg blm diketahui yaitu Ashok Mitra tidak tau sudah menjabat sbg komite audit dari tahun brp</t>
        </r>
      </text>
    </comment>
    <comment ref="D179" authorId="2" shapeId="0" xr:uid="{00000000-0006-0000-0500-00000600000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ada penjelasan</t>
        </r>
      </text>
    </comment>
    <comment ref="E298" authorId="3" shapeId="0" xr:uid="{00000000-0006-0000-0500-00000700000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ada penjelasan profil komite audit, jadi hanya berdasarkan yg tertera saja di laporan. Kemudian sdh mencari profil di google keterangan tdk lengkap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tc={86146DBC-D240-4183-B2C7-C21D979D71EE}</author>
    <author>tc={E7DB6878-DB65-44DB-9E09-E40F4BC086A7}</author>
    <author>tc={DCAB98EE-4B18-445E-BEB8-EDA79551A126}</author>
    <author>USER</author>
  </authors>
  <commentList>
    <comment ref="D71" authorId="0" shapeId="0" xr:uid="{048DF354-5678-F947-ADA9-B52151FFC183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ada pajak kini</t>
        </r>
      </text>
    </comment>
    <comment ref="D87" authorId="1" shapeId="0" xr:uid="{8232148C-FBEF-4A42-8747-AB42AC35F379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Tidak ada pajak kini</t>
        </r>
      </text>
    </comment>
    <comment ref="F89" authorId="2" shapeId="0" xr:uid="{00000000-0006-0000-0B00-000001000000}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Asset awal (tidak sama dg AR th 2016)</t>
        </r>
      </text>
    </comment>
    <comment ref="F123" authorId="3" shapeId="0" xr:uid="{00000000-0006-0000-0B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disajikan dalam rupiah</t>
        </r>
      </text>
    </comment>
    <comment ref="D129" authorId="3" shapeId="0" xr:uid="{72DE1BBF-65E8-D546-8D7E-849FA923B69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tidak ada laporan AR nya</t>
        </r>
      </text>
    </comment>
  </commentList>
</comments>
</file>

<file path=xl/sharedStrings.xml><?xml version="1.0" encoding="utf-8"?>
<sst xmlns="http://schemas.openxmlformats.org/spreadsheetml/2006/main" count="347" uniqueCount="81">
  <si>
    <t>NO</t>
  </si>
  <si>
    <t>NAMA</t>
  </si>
  <si>
    <t>TAHUN</t>
  </si>
  <si>
    <t>VARIABEL DEPENDEN : TAX AVOIDANCE</t>
  </si>
  <si>
    <t>JUMLAH RAPAT KOMITE AUDIT</t>
  </si>
  <si>
    <t>KUALITAS AUDIT</t>
  </si>
  <si>
    <t>BYAN</t>
  </si>
  <si>
    <t>CANI</t>
  </si>
  <si>
    <t>Hasil</t>
  </si>
  <si>
    <t>HASIL</t>
  </si>
  <si>
    <t>PENGALAMAN ANGGOTA KOMITE AUDIT (dia sebelumnya pernah menjabat sebagai komite audit diperusahaan lain maupun diperusahaan yang sekarang atau di BPK) ada pegalaman ada atau tidak di lembaga akuntansi IAI)</t>
  </si>
  <si>
    <t>Masa Jabatan</t>
  </si>
  <si>
    <t>Jumlah Komite Audit</t>
  </si>
  <si>
    <t>ABMM</t>
  </si>
  <si>
    <t>ADRO</t>
  </si>
  <si>
    <t>AIMS</t>
  </si>
  <si>
    <t>AKRA</t>
  </si>
  <si>
    <t>APEX</t>
  </si>
  <si>
    <t>ARII</t>
  </si>
  <si>
    <t>ARTI</t>
  </si>
  <si>
    <t>BBRM</t>
  </si>
  <si>
    <t>BIPI</t>
  </si>
  <si>
    <t>BSSR</t>
  </si>
  <si>
    <t>BULL</t>
  </si>
  <si>
    <t>BUMI</t>
  </si>
  <si>
    <t>CNKO</t>
  </si>
  <si>
    <t>DEWA</t>
  </si>
  <si>
    <t>DOID</t>
  </si>
  <si>
    <t>DSSA</t>
  </si>
  <si>
    <t>ELSA</t>
  </si>
  <si>
    <t>ENRG</t>
  </si>
  <si>
    <t>GEMS</t>
  </si>
  <si>
    <t>GTBO</t>
  </si>
  <si>
    <t>HITS</t>
  </si>
  <si>
    <t>HRUM</t>
  </si>
  <si>
    <t>IATA</t>
  </si>
  <si>
    <t>INDY</t>
  </si>
  <si>
    <t>ITMA</t>
  </si>
  <si>
    <t>ITMG</t>
  </si>
  <si>
    <t>KKGI</t>
  </si>
  <si>
    <t>KOPI</t>
  </si>
  <si>
    <t>LEAD</t>
  </si>
  <si>
    <t>MBAP</t>
  </si>
  <si>
    <t>MBSS</t>
  </si>
  <si>
    <t>MEDC</t>
  </si>
  <si>
    <t>MTFN</t>
  </si>
  <si>
    <t>MYOH</t>
  </si>
  <si>
    <t>PGAS</t>
  </si>
  <si>
    <t>PKPK</t>
  </si>
  <si>
    <t>PTBA</t>
  </si>
  <si>
    <t>PTIS</t>
  </si>
  <si>
    <t>PTRO</t>
  </si>
  <si>
    <t>RAJA</t>
  </si>
  <si>
    <t>RIGS</t>
  </si>
  <si>
    <t>RUIS</t>
  </si>
  <si>
    <t>SMMT</t>
  </si>
  <si>
    <t>SMRU</t>
  </si>
  <si>
    <t>SOCI</t>
  </si>
  <si>
    <t>SUGI</t>
  </si>
  <si>
    <t>TOBA</t>
  </si>
  <si>
    <t>TPMA</t>
  </si>
  <si>
    <t>TRAM</t>
  </si>
  <si>
    <t>WINS</t>
  </si>
  <si>
    <t>Jumlah Rapat Komite Audit</t>
  </si>
  <si>
    <t>LABA FISKAL</t>
  </si>
  <si>
    <t>PAJAK KINI</t>
  </si>
  <si>
    <t>AVERAGE TOTAL ASSET</t>
  </si>
  <si>
    <t>TOTAL ASSET AWAL</t>
  </si>
  <si>
    <t>TOTAL ASSET AKHIR</t>
  </si>
  <si>
    <t>LABA AKT</t>
  </si>
  <si>
    <t>rugi</t>
  </si>
  <si>
    <t>rug</t>
  </si>
  <si>
    <t>tidak ada keterangan rapat brp kali</t>
  </si>
  <si>
    <t>KMA</t>
  </si>
  <si>
    <t>KLA</t>
  </si>
  <si>
    <t>RAKO</t>
  </si>
  <si>
    <t>PEKO</t>
  </si>
  <si>
    <t>BTD</t>
  </si>
  <si>
    <t>Perusahaan Sektor Energi BEI yang tidak mengalami kerugian selama tahun 2015-2019</t>
  </si>
  <si>
    <t>Perusahaan Sektor Energi BEI yang menerbitkan annual report selama tahun 2015-2019</t>
  </si>
  <si>
    <t>Perusahaan Sektor Energi BEI yang terdaftar berturut-turut selama tahun 2015-2019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</si>
</sst>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43" fontId="0" fillId="0" borderId="1" xfId="1" applyFont="1" applyBorder="1"/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 vertical="center"/>
    </xf>
    <xf numFmtId="165" fontId="0" fillId="2" borderId="1" xfId="1" applyNumberFormat="1" applyFont="1" applyFill="1" applyBorder="1"/>
    <xf numFmtId="0" fontId="0" fillId="2" borderId="0" xfId="0" applyFill="1"/>
    <xf numFmtId="164" fontId="0" fillId="0" borderId="1" xfId="2" applyFont="1" applyBorder="1"/>
    <xf numFmtId="164" fontId="0" fillId="2" borderId="1" xfId="2" applyFont="1" applyFill="1" applyBorder="1"/>
    <xf numFmtId="0" fontId="0" fillId="2" borderId="1" xfId="0" applyFill="1" applyBorder="1" applyAlignment="1">
      <alignment horizontal="center" vertical="center"/>
    </xf>
    <xf numFmtId="164" fontId="0" fillId="0" borderId="1" xfId="2" applyFont="1" applyFill="1" applyBorder="1"/>
    <xf numFmtId="0" fontId="0" fillId="0" borderId="1" xfId="0" applyBorder="1" applyAlignment="1">
      <alignment vertical="center"/>
    </xf>
    <xf numFmtId="164" fontId="0" fillId="0" borderId="1" xfId="2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center" vertical="center"/>
    </xf>
  </cellXfs>
  <cellStyles count="3">
    <cellStyle name="Koma" xfId="1" builtinId="3"/>
    <cellStyle name="Ko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mtfebump123@gmail.com" id="{AFD87AB9-A169-4530-9ADF-AD2D2B0CE7A4}" userId="50811bfd197df57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78" dT="2024-03-18T05:32:42.64" personId="{AFD87AB9-A169-4530-9ADF-AD2D2B0CE7A4}" id="{5BBDA280-5AD6-420C-9404-BC8B3AD00AFF}">
    <text>Tidak ada keterangan di AR</text>
  </threadedComment>
  <threadedComment ref="D238" dT="2024-03-25T02:29:14.36" personId="{AFD87AB9-A169-4530-9ADF-AD2D2B0CE7A4}" id="{A9F7D539-21D1-42A6-B1A0-507AEF3D62CA}">
    <text>Tidak ada keterangan rapat brp kali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D179" dT="2024-03-18T06:18:28.98" personId="{AFD87AB9-A169-4530-9ADF-AD2D2B0CE7A4}" id="{9A501EBD-CA21-4173-8CCF-C282A2F21417}">
    <text>Tidak ada penjelasan</text>
  </threadedComment>
  <threadedComment ref="E298" dT="2024-04-04T02:23:37.55" personId="{AFD87AB9-A169-4530-9ADF-AD2D2B0CE7A4}" id="{09A93511-72C6-490A-A847-DBD0F0D36FC2}">
    <text>Tidak ada penjelasan profil komite audit, jadi hanya berdasarkan yg tertera saja di laporan. Kemudian sdh mencari profil di google keterangan tdk lengkap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89" dT="2024-03-15T07:17:34.27" personId="{AFD87AB9-A169-4530-9ADF-AD2D2B0CE7A4}" id="{DCAB98EE-4B18-445E-BEB8-EDA79551A126}">
    <text>Asset awal (tidak sama dg AR th 2016)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8DC3-CE63-FE4A-B316-313DAD773586}">
  <dimension ref="A1:H88"/>
  <sheetViews>
    <sheetView tabSelected="1" zoomScale="125" workbookViewId="0">
      <selection activeCell="C25" sqref="C25"/>
    </sheetView>
  </sheetViews>
  <sheetFormatPr baseColWidth="10" defaultColWidth="8.83203125" defaultRowHeight="15" x14ac:dyDescent="0.2"/>
  <cols>
    <col min="3" max="3" width="18.6640625" bestFit="1" customWidth="1"/>
    <col min="5" max="5" width="19.1640625" style="1" bestFit="1" customWidth="1"/>
    <col min="6" max="6" width="24.83203125" style="1" bestFit="1" customWidth="1"/>
    <col min="7" max="7" width="11.6640625" customWidth="1"/>
    <col min="8" max="8" width="8.83203125" style="1"/>
  </cols>
  <sheetData>
    <row r="1" spans="1:8" x14ac:dyDescent="0.2">
      <c r="A1" s="4" t="s">
        <v>3</v>
      </c>
      <c r="B1" s="4"/>
    </row>
    <row r="2" spans="1:8" x14ac:dyDescent="0.2">
      <c r="G2" s="35"/>
    </row>
    <row r="3" spans="1:8" s="18" customFormat="1" x14ac:dyDescent="0.2">
      <c r="A3" s="5" t="s">
        <v>0</v>
      </c>
      <c r="B3" s="5" t="s">
        <v>1</v>
      </c>
      <c r="C3" s="5" t="s">
        <v>2</v>
      </c>
      <c r="D3" s="17" t="s">
        <v>77</v>
      </c>
      <c r="E3" s="17" t="s">
        <v>73</v>
      </c>
      <c r="F3" s="17" t="s">
        <v>75</v>
      </c>
      <c r="G3" s="18" t="s">
        <v>76</v>
      </c>
      <c r="H3" s="17" t="s">
        <v>74</v>
      </c>
    </row>
    <row r="4" spans="1:8" x14ac:dyDescent="0.2">
      <c r="A4" s="21">
        <v>2</v>
      </c>
      <c r="B4" s="21" t="s">
        <v>14</v>
      </c>
      <c r="C4" s="2">
        <v>2015</v>
      </c>
      <c r="D4" s="19">
        <v>-3.24</v>
      </c>
      <c r="E4" s="2">
        <v>3</v>
      </c>
      <c r="F4" s="2">
        <v>25</v>
      </c>
      <c r="G4" s="19">
        <v>8</v>
      </c>
      <c r="H4" s="2">
        <v>1</v>
      </c>
    </row>
    <row r="5" spans="1:8" x14ac:dyDescent="0.2">
      <c r="A5" s="21"/>
      <c r="B5" s="21"/>
      <c r="C5" s="2">
        <v>2016</v>
      </c>
      <c r="D5" s="19">
        <v>-4.74</v>
      </c>
      <c r="E5" s="2">
        <v>3</v>
      </c>
      <c r="F5" s="2">
        <v>27</v>
      </c>
      <c r="G5" s="19">
        <v>9</v>
      </c>
      <c r="H5" s="2">
        <v>1</v>
      </c>
    </row>
    <row r="6" spans="1:8" x14ac:dyDescent="0.2">
      <c r="A6" s="21"/>
      <c r="B6" s="21"/>
      <c r="C6" s="2">
        <v>2017</v>
      </c>
      <c r="D6" s="19">
        <v>-7.88</v>
      </c>
      <c r="E6" s="2">
        <v>3</v>
      </c>
      <c r="F6" s="2">
        <v>26</v>
      </c>
      <c r="G6" s="19">
        <v>10</v>
      </c>
      <c r="H6" s="2">
        <v>1</v>
      </c>
    </row>
    <row r="7" spans="1:8" x14ac:dyDescent="0.2">
      <c r="A7" s="21"/>
      <c r="B7" s="21"/>
      <c r="C7" s="2">
        <v>2018</v>
      </c>
      <c r="D7" s="19">
        <v>-8.52</v>
      </c>
      <c r="E7" s="2">
        <v>3</v>
      </c>
      <c r="F7" s="2">
        <v>12</v>
      </c>
      <c r="G7" s="19">
        <v>6.333333333333333</v>
      </c>
      <c r="H7" s="2">
        <v>1</v>
      </c>
    </row>
    <row r="8" spans="1:8" x14ac:dyDescent="0.2">
      <c r="A8" s="21"/>
      <c r="B8" s="21"/>
      <c r="C8" s="2">
        <v>2019</v>
      </c>
      <c r="D8" s="19">
        <v>-3.51</v>
      </c>
      <c r="E8" s="2">
        <v>3</v>
      </c>
      <c r="F8" s="2">
        <v>7</v>
      </c>
      <c r="G8" s="19">
        <v>7</v>
      </c>
      <c r="H8" s="2">
        <v>1</v>
      </c>
    </row>
    <row r="9" spans="1:8" x14ac:dyDescent="0.2">
      <c r="A9" s="21">
        <v>4</v>
      </c>
      <c r="B9" s="21" t="s">
        <v>16</v>
      </c>
      <c r="C9" s="2">
        <v>2015</v>
      </c>
      <c r="D9" s="19">
        <v>0.83</v>
      </c>
      <c r="E9" s="2">
        <v>3</v>
      </c>
      <c r="F9" s="2">
        <v>5</v>
      </c>
      <c r="G9" s="19">
        <v>5.666666666666667</v>
      </c>
      <c r="H9" s="2">
        <v>1</v>
      </c>
    </row>
    <row r="10" spans="1:8" x14ac:dyDescent="0.2">
      <c r="A10" s="21"/>
      <c r="B10" s="21"/>
      <c r="C10" s="2">
        <v>2016</v>
      </c>
      <c r="D10" s="19">
        <v>1.65</v>
      </c>
      <c r="E10" s="2">
        <v>3</v>
      </c>
      <c r="F10" s="2">
        <v>4</v>
      </c>
      <c r="G10" s="19">
        <v>6.666666666666667</v>
      </c>
      <c r="H10" s="2">
        <v>1</v>
      </c>
    </row>
    <row r="11" spans="1:8" x14ac:dyDescent="0.2">
      <c r="A11" s="21"/>
      <c r="B11" s="21"/>
      <c r="C11" s="2">
        <v>2017</v>
      </c>
      <c r="D11" s="19">
        <v>2.0499999999999998</v>
      </c>
      <c r="E11" s="2">
        <v>3</v>
      </c>
      <c r="F11" s="2">
        <v>4</v>
      </c>
      <c r="G11" s="19">
        <v>7.666666666666667</v>
      </c>
      <c r="H11" s="2">
        <v>1</v>
      </c>
    </row>
    <row r="12" spans="1:8" x14ac:dyDescent="0.2">
      <c r="A12" s="21"/>
      <c r="B12" s="21"/>
      <c r="C12" s="2">
        <v>2018</v>
      </c>
      <c r="D12" s="19">
        <v>0.56999999999999995</v>
      </c>
      <c r="E12" s="2">
        <v>3</v>
      </c>
      <c r="F12" s="2">
        <v>6</v>
      </c>
      <c r="G12" s="19">
        <v>8.6666666666666661</v>
      </c>
      <c r="H12" s="2">
        <v>1</v>
      </c>
    </row>
    <row r="13" spans="1:8" x14ac:dyDescent="0.2">
      <c r="A13" s="21"/>
      <c r="B13" s="21"/>
      <c r="C13" s="2">
        <v>2019</v>
      </c>
      <c r="D13" s="19">
        <v>0.56999999999999995</v>
      </c>
      <c r="E13" s="2">
        <v>3</v>
      </c>
      <c r="F13" s="2">
        <v>8</v>
      </c>
      <c r="G13" s="19">
        <v>9.6666666666666661</v>
      </c>
      <c r="H13" s="2">
        <v>1</v>
      </c>
    </row>
    <row r="14" spans="1:8" x14ac:dyDescent="0.2">
      <c r="A14" s="21">
        <v>10</v>
      </c>
      <c r="B14" s="21" t="s">
        <v>22</v>
      </c>
      <c r="C14" s="2">
        <v>2015</v>
      </c>
      <c r="D14" s="19">
        <v>-0.76</v>
      </c>
      <c r="E14" s="2">
        <v>3</v>
      </c>
      <c r="F14" s="2">
        <v>4</v>
      </c>
      <c r="G14" s="19">
        <v>1.6666666666666667</v>
      </c>
      <c r="H14" s="2">
        <v>0</v>
      </c>
    </row>
    <row r="15" spans="1:8" x14ac:dyDescent="0.2">
      <c r="A15" s="21"/>
      <c r="B15" s="21"/>
      <c r="C15" s="2">
        <v>2016</v>
      </c>
      <c r="D15" s="19">
        <v>0.92</v>
      </c>
      <c r="E15" s="2">
        <v>3</v>
      </c>
      <c r="F15" s="2">
        <v>4</v>
      </c>
      <c r="G15" s="19">
        <v>2.6666666666666665</v>
      </c>
      <c r="H15" s="2">
        <v>0</v>
      </c>
    </row>
    <row r="16" spans="1:8" x14ac:dyDescent="0.2">
      <c r="A16" s="21"/>
      <c r="B16" s="21"/>
      <c r="C16" s="2">
        <v>2017</v>
      </c>
      <c r="D16" s="19">
        <v>-1.9</v>
      </c>
      <c r="E16" s="2">
        <v>3</v>
      </c>
      <c r="F16" s="2">
        <v>4</v>
      </c>
      <c r="G16" s="19">
        <v>3</v>
      </c>
      <c r="H16" s="2">
        <v>0</v>
      </c>
    </row>
    <row r="17" spans="1:8" x14ac:dyDescent="0.2">
      <c r="A17" s="21"/>
      <c r="B17" s="21"/>
      <c r="C17" s="2">
        <v>2018</v>
      </c>
      <c r="D17" s="19">
        <v>-1.79</v>
      </c>
      <c r="E17" s="2">
        <v>3</v>
      </c>
      <c r="F17" s="2">
        <v>4</v>
      </c>
      <c r="G17" s="19">
        <v>4</v>
      </c>
      <c r="H17" s="2">
        <v>0</v>
      </c>
    </row>
    <row r="18" spans="1:8" x14ac:dyDescent="0.2">
      <c r="A18" s="21"/>
      <c r="B18" s="21"/>
      <c r="C18" s="2">
        <v>2019</v>
      </c>
      <c r="D18" s="19">
        <v>-1.7</v>
      </c>
      <c r="E18" s="2">
        <v>3</v>
      </c>
      <c r="F18" s="2">
        <v>4</v>
      </c>
      <c r="G18" s="19">
        <v>5</v>
      </c>
      <c r="H18" s="2">
        <v>0</v>
      </c>
    </row>
    <row r="19" spans="1:8" x14ac:dyDescent="0.2">
      <c r="A19" s="21">
        <v>11</v>
      </c>
      <c r="B19" s="21" t="s">
        <v>23</v>
      </c>
      <c r="C19" s="2">
        <v>2015</v>
      </c>
      <c r="D19" s="19">
        <v>3.37</v>
      </c>
      <c r="E19" s="2">
        <v>3</v>
      </c>
      <c r="F19" s="2">
        <v>4</v>
      </c>
      <c r="G19" s="19">
        <v>4</v>
      </c>
      <c r="H19" s="2">
        <v>0</v>
      </c>
    </row>
    <row r="20" spans="1:8" x14ac:dyDescent="0.2">
      <c r="A20" s="21"/>
      <c r="B20" s="21"/>
      <c r="C20" s="2">
        <v>2016</v>
      </c>
      <c r="D20" s="19">
        <v>0.1</v>
      </c>
      <c r="E20" s="2">
        <v>3</v>
      </c>
      <c r="F20" s="2">
        <v>4</v>
      </c>
      <c r="G20" s="19">
        <v>2.6666666666666665</v>
      </c>
      <c r="H20" s="2">
        <v>0</v>
      </c>
    </row>
    <row r="21" spans="1:8" x14ac:dyDescent="0.2">
      <c r="A21" s="21"/>
      <c r="B21" s="21"/>
      <c r="C21" s="2">
        <v>2017</v>
      </c>
      <c r="D21" s="19">
        <v>2.79</v>
      </c>
      <c r="E21" s="2">
        <v>2</v>
      </c>
      <c r="F21" s="2">
        <v>6</v>
      </c>
      <c r="G21" s="19">
        <v>4.5</v>
      </c>
      <c r="H21" s="2">
        <v>0</v>
      </c>
    </row>
    <row r="22" spans="1:8" x14ac:dyDescent="0.2">
      <c r="A22" s="21"/>
      <c r="B22" s="21"/>
      <c r="C22" s="2">
        <v>2018</v>
      </c>
      <c r="D22" s="19">
        <v>3.1</v>
      </c>
      <c r="E22" s="2">
        <v>2</v>
      </c>
      <c r="F22" s="2">
        <v>12</v>
      </c>
      <c r="G22" s="19">
        <v>6</v>
      </c>
      <c r="H22" s="2">
        <v>0</v>
      </c>
    </row>
    <row r="23" spans="1:8" x14ac:dyDescent="0.2">
      <c r="A23" s="21"/>
      <c r="B23" s="21"/>
      <c r="C23" s="2">
        <v>2019</v>
      </c>
      <c r="D23" s="19">
        <v>3.79</v>
      </c>
      <c r="E23" s="2">
        <v>2</v>
      </c>
      <c r="F23" s="2">
        <v>12</v>
      </c>
      <c r="G23" s="19">
        <v>7.5</v>
      </c>
      <c r="H23" s="2">
        <v>0</v>
      </c>
    </row>
    <row r="24" spans="1:8" ht="18" customHeight="1" x14ac:dyDescent="0.2">
      <c r="A24" s="21">
        <v>16</v>
      </c>
      <c r="B24" s="21" t="s">
        <v>26</v>
      </c>
      <c r="C24" s="2">
        <v>2015</v>
      </c>
      <c r="D24" s="19">
        <v>0.77</v>
      </c>
      <c r="E24" s="2">
        <v>3</v>
      </c>
      <c r="F24" s="2">
        <v>11</v>
      </c>
      <c r="G24" s="19">
        <v>8.6666666666666661</v>
      </c>
      <c r="H24" s="2">
        <v>0</v>
      </c>
    </row>
    <row r="25" spans="1:8" ht="18" customHeight="1" x14ac:dyDescent="0.2">
      <c r="A25" s="21"/>
      <c r="B25" s="21"/>
      <c r="C25" s="2">
        <v>2016</v>
      </c>
      <c r="D25" s="19">
        <v>0.27</v>
      </c>
      <c r="E25" s="2">
        <v>3</v>
      </c>
      <c r="F25" s="2">
        <v>8</v>
      </c>
      <c r="G25" s="19">
        <v>9.6666666666666661</v>
      </c>
      <c r="H25" s="2">
        <v>0</v>
      </c>
    </row>
    <row r="26" spans="1:8" ht="18" customHeight="1" x14ac:dyDescent="0.2">
      <c r="A26" s="21"/>
      <c r="B26" s="21"/>
      <c r="C26" s="2">
        <v>2017</v>
      </c>
      <c r="D26" s="19">
        <v>1.57</v>
      </c>
      <c r="E26" s="2">
        <v>3</v>
      </c>
      <c r="F26" s="2">
        <v>9</v>
      </c>
      <c r="G26" s="19">
        <v>5.666666666666667</v>
      </c>
      <c r="H26" s="2">
        <v>0</v>
      </c>
    </row>
    <row r="27" spans="1:8" ht="18" customHeight="1" x14ac:dyDescent="0.2">
      <c r="A27" s="21"/>
      <c r="B27" s="21"/>
      <c r="C27" s="2">
        <v>2018</v>
      </c>
      <c r="D27" s="19">
        <v>0.82</v>
      </c>
      <c r="E27" s="2">
        <v>3</v>
      </c>
      <c r="F27" s="2">
        <v>5</v>
      </c>
      <c r="G27" s="19">
        <v>7.333333333333333</v>
      </c>
      <c r="H27" s="2">
        <v>0</v>
      </c>
    </row>
    <row r="28" spans="1:8" ht="18" customHeight="1" x14ac:dyDescent="0.2">
      <c r="A28" s="21"/>
      <c r="B28" s="21"/>
      <c r="C28" s="2">
        <v>2019</v>
      </c>
      <c r="D28" s="19">
        <v>0.34</v>
      </c>
      <c r="E28" s="2">
        <v>3</v>
      </c>
      <c r="F28" s="2">
        <v>12</v>
      </c>
      <c r="G28" s="19">
        <v>8.3333333333333339</v>
      </c>
      <c r="H28" s="2">
        <v>0</v>
      </c>
    </row>
    <row r="29" spans="1:8" ht="18" customHeight="1" x14ac:dyDescent="0.2">
      <c r="A29" s="21">
        <v>18</v>
      </c>
      <c r="B29" s="21" t="s">
        <v>28</v>
      </c>
      <c r="C29" s="2">
        <v>2015</v>
      </c>
      <c r="D29" s="19">
        <v>5.1100000000000003</v>
      </c>
      <c r="E29" s="2">
        <v>3</v>
      </c>
      <c r="F29" s="2">
        <v>8</v>
      </c>
      <c r="G29" s="19">
        <v>2</v>
      </c>
      <c r="H29" s="2">
        <v>0</v>
      </c>
    </row>
    <row r="30" spans="1:8" ht="18" customHeight="1" x14ac:dyDescent="0.2">
      <c r="A30" s="21"/>
      <c r="B30" s="21"/>
      <c r="C30" s="2">
        <v>2016</v>
      </c>
      <c r="D30" s="19">
        <v>1.47</v>
      </c>
      <c r="E30" s="2">
        <v>3</v>
      </c>
      <c r="F30" s="2">
        <v>7</v>
      </c>
      <c r="G30" s="19">
        <v>3</v>
      </c>
      <c r="H30" s="2">
        <v>0</v>
      </c>
    </row>
    <row r="31" spans="1:8" ht="18" customHeight="1" x14ac:dyDescent="0.2">
      <c r="A31" s="21"/>
      <c r="B31" s="21"/>
      <c r="C31" s="2">
        <v>2017</v>
      </c>
      <c r="D31" s="19">
        <v>0.34</v>
      </c>
      <c r="E31" s="2">
        <v>3</v>
      </c>
      <c r="F31" s="2">
        <v>7</v>
      </c>
      <c r="G31" s="19">
        <v>4</v>
      </c>
      <c r="H31" s="2">
        <v>0</v>
      </c>
    </row>
    <row r="32" spans="1:8" ht="18" customHeight="1" x14ac:dyDescent="0.2">
      <c r="A32" s="21"/>
      <c r="B32" s="21"/>
      <c r="C32" s="2">
        <v>2018</v>
      </c>
      <c r="D32" s="19">
        <v>0.84</v>
      </c>
      <c r="E32" s="2">
        <v>3</v>
      </c>
      <c r="F32" s="2">
        <v>8</v>
      </c>
      <c r="G32" s="19">
        <v>5</v>
      </c>
      <c r="H32" s="2">
        <v>0</v>
      </c>
    </row>
    <row r="33" spans="1:8" ht="18" customHeight="1" x14ac:dyDescent="0.2">
      <c r="A33" s="21"/>
      <c r="B33" s="21"/>
      <c r="C33" s="2">
        <v>2019</v>
      </c>
      <c r="D33" s="19">
        <v>-0.25</v>
      </c>
      <c r="E33" s="2">
        <v>3</v>
      </c>
      <c r="F33" s="2">
        <v>6</v>
      </c>
      <c r="G33" s="19">
        <v>1</v>
      </c>
      <c r="H33" s="2">
        <v>0</v>
      </c>
    </row>
    <row r="34" spans="1:8" ht="18" customHeight="1" x14ac:dyDescent="0.2">
      <c r="A34" s="21">
        <v>19</v>
      </c>
      <c r="B34" s="21" t="s">
        <v>29</v>
      </c>
      <c r="C34" s="2">
        <v>2015</v>
      </c>
      <c r="D34" s="19">
        <v>2.73</v>
      </c>
      <c r="E34" s="2">
        <v>4</v>
      </c>
      <c r="F34" s="2">
        <v>13</v>
      </c>
      <c r="G34" s="19">
        <v>5.25</v>
      </c>
      <c r="H34" s="2">
        <v>1</v>
      </c>
    </row>
    <row r="35" spans="1:8" ht="18" customHeight="1" x14ac:dyDescent="0.2">
      <c r="A35" s="21"/>
      <c r="B35" s="21"/>
      <c r="C35" s="2">
        <v>2016</v>
      </c>
      <c r="D35" s="19">
        <v>0.94</v>
      </c>
      <c r="E35" s="2">
        <v>3</v>
      </c>
      <c r="F35" s="2">
        <v>10</v>
      </c>
      <c r="G35" s="19">
        <v>5</v>
      </c>
      <c r="H35" s="2">
        <v>1</v>
      </c>
    </row>
    <row r="36" spans="1:8" ht="18" customHeight="1" x14ac:dyDescent="0.2">
      <c r="A36" s="21"/>
      <c r="B36" s="21"/>
      <c r="C36" s="2">
        <v>2017</v>
      </c>
      <c r="D36" s="19">
        <v>-0.33</v>
      </c>
      <c r="E36" s="2">
        <v>3</v>
      </c>
      <c r="F36" s="2">
        <v>12</v>
      </c>
      <c r="G36" s="19">
        <v>6</v>
      </c>
      <c r="H36" s="2">
        <v>1</v>
      </c>
    </row>
    <row r="37" spans="1:8" ht="18" customHeight="1" x14ac:dyDescent="0.2">
      <c r="A37" s="21"/>
      <c r="B37" s="21"/>
      <c r="C37" s="2">
        <v>2018</v>
      </c>
      <c r="D37" s="19">
        <v>-0.06</v>
      </c>
      <c r="E37" s="2">
        <v>3</v>
      </c>
      <c r="F37" s="2">
        <v>12</v>
      </c>
      <c r="G37" s="19">
        <v>7</v>
      </c>
      <c r="H37" s="2">
        <v>1</v>
      </c>
    </row>
    <row r="38" spans="1:8" ht="18" customHeight="1" x14ac:dyDescent="0.2">
      <c r="A38" s="21"/>
      <c r="B38" s="21"/>
      <c r="C38" s="2">
        <v>2019</v>
      </c>
      <c r="D38" s="19">
        <v>-0.35</v>
      </c>
      <c r="E38" s="2">
        <v>3</v>
      </c>
      <c r="F38" s="2">
        <v>9</v>
      </c>
      <c r="G38" s="19">
        <v>8.6666666666666661</v>
      </c>
      <c r="H38" s="2">
        <v>1</v>
      </c>
    </row>
    <row r="39" spans="1:8" x14ac:dyDescent="0.2">
      <c r="A39" s="21">
        <v>21</v>
      </c>
      <c r="B39" s="21" t="s">
        <v>31</v>
      </c>
      <c r="C39" s="2">
        <v>2015</v>
      </c>
      <c r="D39" s="19">
        <v>0</v>
      </c>
      <c r="E39" s="2">
        <v>3</v>
      </c>
      <c r="F39" s="2">
        <v>4</v>
      </c>
      <c r="G39" s="19">
        <v>5.333333333333333</v>
      </c>
      <c r="H39" s="2">
        <v>1</v>
      </c>
    </row>
    <row r="40" spans="1:8" x14ac:dyDescent="0.2">
      <c r="A40" s="21"/>
      <c r="B40" s="21"/>
      <c r="C40" s="2">
        <v>2016</v>
      </c>
      <c r="D40" s="19">
        <v>-0.5</v>
      </c>
      <c r="E40" s="2">
        <v>3</v>
      </c>
      <c r="F40" s="2">
        <v>4</v>
      </c>
      <c r="G40" s="19">
        <v>6.333333333333333</v>
      </c>
      <c r="H40" s="2">
        <v>1</v>
      </c>
    </row>
    <row r="41" spans="1:8" x14ac:dyDescent="0.2">
      <c r="A41" s="21"/>
      <c r="B41" s="21"/>
      <c r="C41" s="2">
        <v>2017</v>
      </c>
      <c r="D41" s="19">
        <v>-1.36</v>
      </c>
      <c r="E41" s="2">
        <v>3</v>
      </c>
      <c r="F41" s="2">
        <v>4</v>
      </c>
      <c r="G41" s="19">
        <v>7.666666666666667</v>
      </c>
      <c r="H41" s="2">
        <v>1</v>
      </c>
    </row>
    <row r="42" spans="1:8" x14ac:dyDescent="0.2">
      <c r="A42" s="21"/>
      <c r="B42" s="21"/>
      <c r="C42" s="2">
        <v>2018</v>
      </c>
      <c r="D42" s="19">
        <v>-1.18</v>
      </c>
      <c r="E42" s="2">
        <v>3</v>
      </c>
      <c r="F42" s="2">
        <v>5</v>
      </c>
      <c r="G42" s="19">
        <v>9</v>
      </c>
      <c r="H42" s="2">
        <v>1</v>
      </c>
    </row>
    <row r="43" spans="1:8" x14ac:dyDescent="0.2">
      <c r="A43" s="21"/>
      <c r="B43" s="21"/>
      <c r="C43" s="2">
        <v>2019</v>
      </c>
      <c r="D43" s="19">
        <v>-3.45</v>
      </c>
      <c r="E43" s="2">
        <v>3</v>
      </c>
      <c r="F43" s="2">
        <v>4</v>
      </c>
      <c r="G43" s="19">
        <v>10.666666666666666</v>
      </c>
      <c r="H43" s="2">
        <v>1</v>
      </c>
    </row>
    <row r="44" spans="1:8" x14ac:dyDescent="0.2">
      <c r="A44" s="22">
        <v>28</v>
      </c>
      <c r="B44" s="22" t="s">
        <v>38</v>
      </c>
      <c r="C44" s="2">
        <v>2015</v>
      </c>
      <c r="D44" s="19">
        <v>-4.68</v>
      </c>
      <c r="E44" s="2">
        <v>3</v>
      </c>
      <c r="F44" s="2">
        <v>13</v>
      </c>
      <c r="G44" s="19">
        <v>5</v>
      </c>
      <c r="H44" s="2">
        <v>1</v>
      </c>
    </row>
    <row r="45" spans="1:8" x14ac:dyDescent="0.2">
      <c r="A45" s="23"/>
      <c r="B45" s="23"/>
      <c r="C45" s="2">
        <v>2016</v>
      </c>
      <c r="D45" s="19">
        <v>-2.91</v>
      </c>
      <c r="E45" s="2">
        <v>3</v>
      </c>
      <c r="F45" s="2">
        <v>13</v>
      </c>
      <c r="G45" s="19">
        <v>6</v>
      </c>
      <c r="H45" s="2">
        <v>1</v>
      </c>
    </row>
    <row r="46" spans="1:8" x14ac:dyDescent="0.2">
      <c r="A46" s="23"/>
      <c r="B46" s="23"/>
      <c r="C46" s="2">
        <v>2017</v>
      </c>
      <c r="D46" s="19">
        <v>-2.12</v>
      </c>
      <c r="E46" s="2">
        <v>3</v>
      </c>
      <c r="F46" s="2">
        <v>12</v>
      </c>
      <c r="G46" s="19">
        <v>7</v>
      </c>
      <c r="H46" s="2">
        <v>1</v>
      </c>
    </row>
    <row r="47" spans="1:8" x14ac:dyDescent="0.2">
      <c r="A47" s="23"/>
      <c r="B47" s="23"/>
      <c r="C47" s="2">
        <v>2018</v>
      </c>
      <c r="D47" s="19">
        <v>-2.79</v>
      </c>
      <c r="E47" s="2">
        <v>3</v>
      </c>
      <c r="F47" s="2">
        <v>12</v>
      </c>
      <c r="G47" s="19">
        <v>5.333333333333333</v>
      </c>
      <c r="H47" s="2">
        <v>1</v>
      </c>
    </row>
    <row r="48" spans="1:8" x14ac:dyDescent="0.2">
      <c r="A48" s="24"/>
      <c r="B48" s="24"/>
      <c r="C48" s="2">
        <v>2019</v>
      </c>
      <c r="D48" s="19">
        <v>-5.89</v>
      </c>
      <c r="E48" s="2">
        <v>3</v>
      </c>
      <c r="F48" s="2">
        <v>12</v>
      </c>
      <c r="G48" s="19">
        <v>5</v>
      </c>
      <c r="H48" s="2">
        <v>1</v>
      </c>
    </row>
    <row r="49" spans="1:8" x14ac:dyDescent="0.2">
      <c r="A49" s="22">
        <v>29</v>
      </c>
      <c r="B49" s="22" t="s">
        <v>39</v>
      </c>
      <c r="C49" s="2">
        <v>2015</v>
      </c>
      <c r="D49" s="19">
        <v>-2.42</v>
      </c>
      <c r="E49" s="2">
        <v>3</v>
      </c>
      <c r="F49" s="2">
        <v>8</v>
      </c>
      <c r="G49" s="19">
        <v>3.6666666666666665</v>
      </c>
      <c r="H49" s="2">
        <v>0</v>
      </c>
    </row>
    <row r="50" spans="1:8" x14ac:dyDescent="0.2">
      <c r="A50" s="23"/>
      <c r="B50" s="23"/>
      <c r="C50" s="2">
        <v>2016</v>
      </c>
      <c r="D50" s="19">
        <v>-3.82</v>
      </c>
      <c r="E50" s="2">
        <v>3</v>
      </c>
      <c r="F50" s="2">
        <v>9</v>
      </c>
      <c r="G50" s="19">
        <v>6.333333333333333</v>
      </c>
      <c r="H50" s="2">
        <v>0</v>
      </c>
    </row>
    <row r="51" spans="1:8" x14ac:dyDescent="0.2">
      <c r="A51" s="23"/>
      <c r="B51" s="23"/>
      <c r="C51" s="2">
        <v>2017</v>
      </c>
      <c r="D51" s="19">
        <v>-3.98</v>
      </c>
      <c r="E51" s="2">
        <v>3</v>
      </c>
      <c r="F51" s="2">
        <v>5</v>
      </c>
      <c r="G51" s="19">
        <v>7.333333333333333</v>
      </c>
      <c r="H51" s="2">
        <v>0</v>
      </c>
    </row>
    <row r="52" spans="1:8" x14ac:dyDescent="0.2">
      <c r="A52" s="23"/>
      <c r="B52" s="23"/>
      <c r="C52" s="2">
        <v>2018</v>
      </c>
      <c r="D52" s="19">
        <v>-1.39</v>
      </c>
      <c r="E52" s="2">
        <v>3</v>
      </c>
      <c r="F52" s="2">
        <v>5</v>
      </c>
      <c r="G52" s="19">
        <v>8.3333333333333339</v>
      </c>
      <c r="H52" s="2">
        <v>0</v>
      </c>
    </row>
    <row r="53" spans="1:8" x14ac:dyDescent="0.2">
      <c r="A53" s="24"/>
      <c r="B53" s="24"/>
      <c r="C53" s="2">
        <v>2019</v>
      </c>
      <c r="D53" s="19">
        <v>-2.0699999999999998</v>
      </c>
      <c r="E53" s="2">
        <v>3</v>
      </c>
      <c r="F53" s="2">
        <v>5</v>
      </c>
      <c r="G53" s="19">
        <v>9.3333333333333339</v>
      </c>
      <c r="H53" s="2">
        <v>0</v>
      </c>
    </row>
    <row r="54" spans="1:8" x14ac:dyDescent="0.2">
      <c r="A54" s="21">
        <v>36</v>
      </c>
      <c r="B54" s="21" t="s">
        <v>46</v>
      </c>
      <c r="C54" s="2">
        <v>2015</v>
      </c>
      <c r="D54" s="19">
        <v>-0.63</v>
      </c>
      <c r="E54" s="2">
        <v>3</v>
      </c>
      <c r="F54" s="2">
        <v>4</v>
      </c>
      <c r="G54" s="19">
        <v>3</v>
      </c>
      <c r="H54" s="2">
        <v>1</v>
      </c>
    </row>
    <row r="55" spans="1:8" x14ac:dyDescent="0.2">
      <c r="A55" s="21"/>
      <c r="B55" s="21"/>
      <c r="C55" s="2">
        <v>2016</v>
      </c>
      <c r="D55" s="19">
        <v>-0.89</v>
      </c>
      <c r="E55" s="2">
        <v>3</v>
      </c>
      <c r="F55" s="2">
        <v>6</v>
      </c>
      <c r="G55" s="19">
        <v>2.3333333333333335</v>
      </c>
      <c r="H55" s="2">
        <v>1</v>
      </c>
    </row>
    <row r="56" spans="1:8" x14ac:dyDescent="0.2">
      <c r="A56" s="21"/>
      <c r="B56" s="21"/>
      <c r="C56" s="2">
        <v>2017</v>
      </c>
      <c r="D56" s="19">
        <v>-1.18</v>
      </c>
      <c r="E56" s="2">
        <v>3</v>
      </c>
      <c r="F56" s="2">
        <v>5</v>
      </c>
      <c r="G56" s="19">
        <v>3</v>
      </c>
      <c r="H56" s="2">
        <v>1</v>
      </c>
    </row>
    <row r="57" spans="1:8" x14ac:dyDescent="0.2">
      <c r="A57" s="21"/>
      <c r="B57" s="21"/>
      <c r="C57" s="2">
        <v>2018</v>
      </c>
      <c r="D57" s="19">
        <v>0.59</v>
      </c>
      <c r="E57" s="2">
        <v>3</v>
      </c>
      <c r="F57" s="2">
        <v>5</v>
      </c>
      <c r="G57" s="19">
        <v>2.6666666666666665</v>
      </c>
      <c r="H57" s="2">
        <v>1</v>
      </c>
    </row>
    <row r="58" spans="1:8" x14ac:dyDescent="0.2">
      <c r="A58" s="21"/>
      <c r="B58" s="21"/>
      <c r="C58" s="2">
        <v>2019</v>
      </c>
      <c r="D58" s="19">
        <v>-0.3</v>
      </c>
      <c r="E58" s="2">
        <v>3</v>
      </c>
      <c r="F58" s="2">
        <v>5</v>
      </c>
      <c r="G58" s="19">
        <v>3.6666666666666665</v>
      </c>
      <c r="H58" s="2">
        <v>1</v>
      </c>
    </row>
    <row r="59" spans="1:8" x14ac:dyDescent="0.2">
      <c r="A59" s="21">
        <v>37</v>
      </c>
      <c r="B59" s="21" t="s">
        <v>47</v>
      </c>
      <c r="C59" s="2">
        <v>2015</v>
      </c>
      <c r="D59" s="19">
        <v>-0.71</v>
      </c>
      <c r="E59" s="2">
        <v>5</v>
      </c>
      <c r="F59" s="2">
        <v>38</v>
      </c>
      <c r="G59" s="19">
        <v>2.4</v>
      </c>
      <c r="H59" s="2">
        <v>1</v>
      </c>
    </row>
    <row r="60" spans="1:8" x14ac:dyDescent="0.2">
      <c r="A60" s="21"/>
      <c r="B60" s="21"/>
      <c r="C60" s="2">
        <v>2016</v>
      </c>
      <c r="D60" s="19">
        <v>-0.04</v>
      </c>
      <c r="E60" s="2">
        <v>5</v>
      </c>
      <c r="F60" s="2">
        <v>34</v>
      </c>
      <c r="G60" s="19">
        <v>1</v>
      </c>
      <c r="H60" s="2">
        <v>1</v>
      </c>
    </row>
    <row r="61" spans="1:8" x14ac:dyDescent="0.2">
      <c r="A61" s="21"/>
      <c r="B61" s="21"/>
      <c r="C61" s="2">
        <v>2017</v>
      </c>
      <c r="D61" s="19">
        <v>-0.44</v>
      </c>
      <c r="E61" s="2">
        <v>5</v>
      </c>
      <c r="F61" s="2">
        <v>37</v>
      </c>
      <c r="G61" s="19">
        <v>1.6</v>
      </c>
      <c r="H61" s="2">
        <v>1</v>
      </c>
    </row>
    <row r="62" spans="1:8" x14ac:dyDescent="0.2">
      <c r="A62" s="21"/>
      <c r="B62" s="21"/>
      <c r="C62" s="2">
        <v>2018</v>
      </c>
      <c r="D62" s="19">
        <v>-1.1599999999999999</v>
      </c>
      <c r="E62" s="2">
        <v>5</v>
      </c>
      <c r="F62" s="2">
        <v>31</v>
      </c>
      <c r="G62" s="19">
        <v>2</v>
      </c>
      <c r="H62" s="2">
        <v>1</v>
      </c>
    </row>
    <row r="63" spans="1:8" x14ac:dyDescent="0.2">
      <c r="A63" s="21"/>
      <c r="B63" s="21"/>
      <c r="C63" s="2">
        <v>2019</v>
      </c>
      <c r="D63" s="19">
        <v>-1.23</v>
      </c>
      <c r="E63" s="2">
        <v>6</v>
      </c>
      <c r="F63" s="2">
        <v>39</v>
      </c>
      <c r="G63" s="19">
        <v>2.3333333333333335</v>
      </c>
      <c r="H63" s="2">
        <v>1</v>
      </c>
    </row>
    <row r="64" spans="1:8" x14ac:dyDescent="0.2">
      <c r="A64" s="21">
        <v>39</v>
      </c>
      <c r="B64" s="21" t="s">
        <v>49</v>
      </c>
      <c r="C64" s="2">
        <v>2015</v>
      </c>
      <c r="D64" s="19">
        <v>0.28999999999999998</v>
      </c>
      <c r="E64" s="2">
        <v>4</v>
      </c>
      <c r="F64" s="2">
        <v>39</v>
      </c>
      <c r="G64" s="19">
        <v>1.5</v>
      </c>
      <c r="H64" s="2">
        <v>1</v>
      </c>
    </row>
    <row r="65" spans="1:8" x14ac:dyDescent="0.2">
      <c r="A65" s="21"/>
      <c r="B65" s="21"/>
      <c r="C65" s="2">
        <v>2016</v>
      </c>
      <c r="D65" s="19">
        <v>0.34</v>
      </c>
      <c r="E65" s="2">
        <v>3</v>
      </c>
      <c r="F65" s="2">
        <v>35</v>
      </c>
      <c r="G65" s="19">
        <v>1.6666666666666667</v>
      </c>
      <c r="H65" s="2">
        <v>1</v>
      </c>
    </row>
    <row r="66" spans="1:8" x14ac:dyDescent="0.2">
      <c r="A66" s="21"/>
      <c r="B66" s="21"/>
      <c r="C66" s="2">
        <v>2017</v>
      </c>
      <c r="D66" s="19">
        <v>-1.1000000000000001</v>
      </c>
      <c r="E66" s="2">
        <v>4</v>
      </c>
      <c r="F66" s="2">
        <v>30</v>
      </c>
      <c r="G66" s="19">
        <v>2.25</v>
      </c>
      <c r="H66" s="2">
        <v>1</v>
      </c>
    </row>
    <row r="67" spans="1:8" x14ac:dyDescent="0.2">
      <c r="A67" s="21"/>
      <c r="B67" s="21"/>
      <c r="C67" s="2">
        <v>2018</v>
      </c>
      <c r="D67" s="19">
        <v>-0.34</v>
      </c>
      <c r="E67" s="2">
        <v>4</v>
      </c>
      <c r="F67" s="2">
        <v>25</v>
      </c>
      <c r="G67" s="19">
        <v>2.5</v>
      </c>
      <c r="H67" s="2">
        <v>1</v>
      </c>
    </row>
    <row r="68" spans="1:8" x14ac:dyDescent="0.2">
      <c r="A68" s="21"/>
      <c r="B68" s="21"/>
      <c r="C68" s="2">
        <v>2019</v>
      </c>
      <c r="D68" s="19">
        <v>1.06</v>
      </c>
      <c r="E68" s="2">
        <v>4</v>
      </c>
      <c r="F68" s="2">
        <v>42</v>
      </c>
      <c r="G68" s="19">
        <v>2.75</v>
      </c>
      <c r="H68" s="2">
        <v>1</v>
      </c>
    </row>
    <row r="69" spans="1:8" x14ac:dyDescent="0.2">
      <c r="A69" s="21">
        <v>42</v>
      </c>
      <c r="B69" s="21" t="s">
        <v>52</v>
      </c>
      <c r="C69" s="2">
        <v>2015</v>
      </c>
      <c r="D69" s="19">
        <v>-4.63</v>
      </c>
      <c r="E69" s="2">
        <v>3</v>
      </c>
      <c r="F69" s="2">
        <v>4</v>
      </c>
      <c r="G69" s="19">
        <v>4</v>
      </c>
      <c r="H69" s="2">
        <v>0</v>
      </c>
    </row>
    <row r="70" spans="1:8" x14ac:dyDescent="0.2">
      <c r="A70" s="21"/>
      <c r="B70" s="21"/>
      <c r="C70" s="2">
        <v>2016</v>
      </c>
      <c r="D70" s="19">
        <v>-0.59</v>
      </c>
      <c r="E70" s="2">
        <v>3</v>
      </c>
      <c r="F70" s="2">
        <v>4</v>
      </c>
      <c r="G70" s="19">
        <v>5</v>
      </c>
      <c r="H70" s="2">
        <v>0</v>
      </c>
    </row>
    <row r="71" spans="1:8" x14ac:dyDescent="0.2">
      <c r="A71" s="21"/>
      <c r="B71" s="21"/>
      <c r="C71" s="2">
        <v>2017</v>
      </c>
      <c r="D71" s="19">
        <v>-0.74</v>
      </c>
      <c r="E71" s="2">
        <v>3</v>
      </c>
      <c r="F71" s="2">
        <v>4</v>
      </c>
      <c r="G71" s="19">
        <v>6</v>
      </c>
      <c r="H71" s="2">
        <v>0</v>
      </c>
    </row>
    <row r="72" spans="1:8" x14ac:dyDescent="0.2">
      <c r="A72" s="21"/>
      <c r="B72" s="21"/>
      <c r="C72" s="2">
        <v>2018</v>
      </c>
      <c r="D72" s="19">
        <v>1.24</v>
      </c>
      <c r="E72" s="2">
        <v>3</v>
      </c>
      <c r="F72" s="2">
        <v>4</v>
      </c>
      <c r="G72" s="19">
        <v>7</v>
      </c>
      <c r="H72" s="2">
        <v>0</v>
      </c>
    </row>
    <row r="73" spans="1:8" x14ac:dyDescent="0.2">
      <c r="A73" s="21"/>
      <c r="B73" s="21"/>
      <c r="C73" s="2">
        <v>2019</v>
      </c>
      <c r="D73" s="19">
        <v>-0.34</v>
      </c>
      <c r="E73" s="2">
        <v>3</v>
      </c>
      <c r="F73" s="2">
        <v>4</v>
      </c>
      <c r="G73" s="19">
        <v>8</v>
      </c>
      <c r="H73" s="2">
        <v>0</v>
      </c>
    </row>
    <row r="74" spans="1:8" x14ac:dyDescent="0.2">
      <c r="A74" s="21">
        <v>44</v>
      </c>
      <c r="B74" s="21" t="s">
        <v>54</v>
      </c>
      <c r="C74" s="2">
        <v>2015</v>
      </c>
      <c r="D74" s="19">
        <v>-2.2599999999999998</v>
      </c>
      <c r="E74" s="2">
        <v>3</v>
      </c>
      <c r="F74" s="2">
        <v>12</v>
      </c>
      <c r="G74" s="19">
        <v>9</v>
      </c>
      <c r="H74" s="2">
        <v>0</v>
      </c>
    </row>
    <row r="75" spans="1:8" x14ac:dyDescent="0.2">
      <c r="A75" s="21"/>
      <c r="B75" s="21"/>
      <c r="C75" s="2">
        <v>2016</v>
      </c>
      <c r="D75" s="19">
        <v>-4.0199999999999996</v>
      </c>
      <c r="E75" s="2">
        <v>3</v>
      </c>
      <c r="F75" s="2">
        <v>7</v>
      </c>
      <c r="G75" s="19">
        <v>10</v>
      </c>
      <c r="H75" s="2">
        <v>0</v>
      </c>
    </row>
    <row r="76" spans="1:8" x14ac:dyDescent="0.2">
      <c r="A76" s="21"/>
      <c r="B76" s="21"/>
      <c r="C76" s="2">
        <v>2017</v>
      </c>
      <c r="D76" s="19">
        <v>-2.56</v>
      </c>
      <c r="E76" s="2">
        <v>3</v>
      </c>
      <c r="F76" s="2">
        <v>4</v>
      </c>
      <c r="G76" s="19">
        <v>11</v>
      </c>
      <c r="H76" s="2">
        <v>0</v>
      </c>
    </row>
    <row r="77" spans="1:8" x14ac:dyDescent="0.2">
      <c r="A77" s="21"/>
      <c r="B77" s="21"/>
      <c r="C77" s="2">
        <v>2018</v>
      </c>
      <c r="D77" s="19">
        <v>-2.34</v>
      </c>
      <c r="E77" s="2">
        <v>3</v>
      </c>
      <c r="F77" s="2">
        <v>4</v>
      </c>
      <c r="G77" s="19">
        <v>12</v>
      </c>
      <c r="H77" s="2">
        <v>0</v>
      </c>
    </row>
    <row r="78" spans="1:8" x14ac:dyDescent="0.2">
      <c r="A78" s="21"/>
      <c r="B78" s="21"/>
      <c r="C78" s="2">
        <v>2019</v>
      </c>
      <c r="D78" s="19">
        <v>-1.87</v>
      </c>
      <c r="E78" s="2">
        <v>3</v>
      </c>
      <c r="F78" s="2">
        <v>4</v>
      </c>
      <c r="G78" s="19">
        <v>13</v>
      </c>
      <c r="H78" s="2">
        <v>0</v>
      </c>
    </row>
    <row r="79" spans="1:8" x14ac:dyDescent="0.2">
      <c r="A79" s="21">
        <v>47</v>
      </c>
      <c r="B79" s="21" t="s">
        <v>57</v>
      </c>
      <c r="C79" s="2">
        <v>2015</v>
      </c>
      <c r="D79" s="19">
        <v>6.09</v>
      </c>
      <c r="E79" s="2">
        <v>3</v>
      </c>
      <c r="F79" s="2">
        <v>4</v>
      </c>
      <c r="G79" s="19">
        <v>2</v>
      </c>
      <c r="H79" s="2">
        <v>0</v>
      </c>
    </row>
    <row r="80" spans="1:8" x14ac:dyDescent="0.2">
      <c r="A80" s="21"/>
      <c r="B80" s="21"/>
      <c r="C80" s="2">
        <v>2016</v>
      </c>
      <c r="D80" s="19">
        <v>2.99</v>
      </c>
      <c r="E80" s="2">
        <v>3</v>
      </c>
      <c r="F80" s="2">
        <v>6</v>
      </c>
      <c r="G80" s="19">
        <v>3.6666666666666665</v>
      </c>
      <c r="H80" s="2">
        <v>0</v>
      </c>
    </row>
    <row r="81" spans="1:8" x14ac:dyDescent="0.2">
      <c r="A81" s="21"/>
      <c r="B81" s="21"/>
      <c r="C81" s="2">
        <v>2017</v>
      </c>
      <c r="D81" s="19">
        <v>2.74</v>
      </c>
      <c r="E81" s="2">
        <v>3</v>
      </c>
      <c r="F81" s="2">
        <v>4</v>
      </c>
      <c r="G81" s="19">
        <v>4.666666666666667</v>
      </c>
      <c r="H81" s="2">
        <v>0</v>
      </c>
    </row>
    <row r="82" spans="1:8" x14ac:dyDescent="0.2">
      <c r="A82" s="21"/>
      <c r="B82" s="21"/>
      <c r="C82" s="2">
        <v>2018</v>
      </c>
      <c r="D82" s="19">
        <v>1.36</v>
      </c>
      <c r="E82" s="2">
        <v>3</v>
      </c>
      <c r="F82" s="2">
        <v>7</v>
      </c>
      <c r="G82" s="19">
        <v>7</v>
      </c>
      <c r="H82" s="2">
        <v>0</v>
      </c>
    </row>
    <row r="83" spans="1:8" x14ac:dyDescent="0.2">
      <c r="A83" s="21"/>
      <c r="B83" s="21"/>
      <c r="C83" s="2">
        <v>2019</v>
      </c>
      <c r="D83" s="19">
        <v>0.55000000000000004</v>
      </c>
      <c r="E83" s="2">
        <v>3</v>
      </c>
      <c r="F83" s="2">
        <v>7</v>
      </c>
      <c r="G83" s="19">
        <v>8</v>
      </c>
      <c r="H83" s="2">
        <v>0</v>
      </c>
    </row>
    <row r="84" spans="1:8" x14ac:dyDescent="0.2">
      <c r="A84" s="21">
        <v>49</v>
      </c>
      <c r="B84" s="21" t="s">
        <v>59</v>
      </c>
      <c r="C84" s="2">
        <v>2015</v>
      </c>
      <c r="D84" s="19">
        <v>-4.09</v>
      </c>
      <c r="E84" s="2">
        <v>3</v>
      </c>
      <c r="F84" s="2">
        <v>8</v>
      </c>
      <c r="G84" s="19">
        <v>5</v>
      </c>
      <c r="H84" s="2">
        <v>1</v>
      </c>
    </row>
    <row r="85" spans="1:8" x14ac:dyDescent="0.2">
      <c r="A85" s="21"/>
      <c r="B85" s="21"/>
      <c r="C85" s="2">
        <v>2016</v>
      </c>
      <c r="D85" s="19">
        <v>-4.87</v>
      </c>
      <c r="E85" s="2">
        <v>3</v>
      </c>
      <c r="F85" s="2">
        <v>8</v>
      </c>
      <c r="G85" s="19">
        <v>6</v>
      </c>
      <c r="H85" s="2">
        <v>1</v>
      </c>
    </row>
    <row r="86" spans="1:8" x14ac:dyDescent="0.2">
      <c r="A86" s="21"/>
      <c r="B86" s="21"/>
      <c r="C86" s="2">
        <v>2017</v>
      </c>
      <c r="D86" s="19">
        <v>-3.62</v>
      </c>
      <c r="E86" s="2">
        <v>3</v>
      </c>
      <c r="F86" s="2">
        <v>7</v>
      </c>
      <c r="G86" s="19">
        <v>7</v>
      </c>
      <c r="H86" s="2">
        <v>1</v>
      </c>
    </row>
    <row r="87" spans="1:8" x14ac:dyDescent="0.2">
      <c r="A87" s="21"/>
      <c r="B87" s="21"/>
      <c r="C87" s="2">
        <v>2018</v>
      </c>
      <c r="D87" s="19">
        <v>-2.23</v>
      </c>
      <c r="E87" s="2">
        <v>3</v>
      </c>
      <c r="F87" s="2">
        <v>6</v>
      </c>
      <c r="G87" s="19">
        <v>8</v>
      </c>
      <c r="H87" s="2">
        <v>1</v>
      </c>
    </row>
    <row r="88" spans="1:8" x14ac:dyDescent="0.2">
      <c r="A88" s="21"/>
      <c r="B88" s="21"/>
      <c r="C88" s="2">
        <v>2019</v>
      </c>
      <c r="D88" s="19">
        <v>3.07</v>
      </c>
      <c r="E88" s="2">
        <v>3</v>
      </c>
      <c r="F88" s="2">
        <v>9</v>
      </c>
      <c r="G88" s="19">
        <v>9</v>
      </c>
      <c r="H88" s="2">
        <v>1</v>
      </c>
    </row>
  </sheetData>
  <mergeCells count="34">
    <mergeCell ref="A4:A8"/>
    <mergeCell ref="B4:B8"/>
    <mergeCell ref="A14:A18"/>
    <mergeCell ref="B14:B18"/>
    <mergeCell ref="A19:A23"/>
    <mergeCell ref="B19:B23"/>
    <mergeCell ref="A9:A13"/>
    <mergeCell ref="B9:B13"/>
    <mergeCell ref="A34:A38"/>
    <mergeCell ref="B34:B38"/>
    <mergeCell ref="A39:A43"/>
    <mergeCell ref="B39:B43"/>
    <mergeCell ref="A24:A28"/>
    <mergeCell ref="B24:B28"/>
    <mergeCell ref="A29:A33"/>
    <mergeCell ref="B29:B33"/>
    <mergeCell ref="A54:A58"/>
    <mergeCell ref="B54:B58"/>
    <mergeCell ref="A44:A48"/>
    <mergeCell ref="B44:B48"/>
    <mergeCell ref="A49:A53"/>
    <mergeCell ref="B49:B53"/>
    <mergeCell ref="A69:A73"/>
    <mergeCell ref="B69:B73"/>
    <mergeCell ref="A59:A63"/>
    <mergeCell ref="B59:B63"/>
    <mergeCell ref="A64:A68"/>
    <mergeCell ref="B64:B68"/>
    <mergeCell ref="A84:A88"/>
    <mergeCell ref="B84:B88"/>
    <mergeCell ref="A79:A83"/>
    <mergeCell ref="B79:B83"/>
    <mergeCell ref="A74:A78"/>
    <mergeCell ref="B74:B7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4"/>
  <sheetViews>
    <sheetView topLeftCell="A288" workbookViewId="0">
      <selection activeCell="D1" sqref="D1:D1048576"/>
    </sheetView>
  </sheetViews>
  <sheetFormatPr baseColWidth="10" defaultColWidth="8.83203125" defaultRowHeight="15" x14ac:dyDescent="0.2"/>
  <cols>
    <col min="2" max="2" width="18.6640625" bestFit="1" customWidth="1"/>
    <col min="4" max="4" width="24.83203125" style="1" bestFit="1" customWidth="1"/>
  </cols>
  <sheetData>
    <row r="1" spans="1:4" x14ac:dyDescent="0.2">
      <c r="A1" s="4" t="s">
        <v>4</v>
      </c>
    </row>
    <row r="3" spans="1:4" x14ac:dyDescent="0.2">
      <c r="A3" s="5" t="s">
        <v>0</v>
      </c>
      <c r="B3" s="5" t="s">
        <v>1</v>
      </c>
      <c r="C3" s="5" t="s">
        <v>2</v>
      </c>
      <c r="D3" s="5" t="s">
        <v>63</v>
      </c>
    </row>
    <row r="4" spans="1:4" x14ac:dyDescent="0.2">
      <c r="A4" s="20">
        <v>1</v>
      </c>
      <c r="B4" s="20" t="s">
        <v>13</v>
      </c>
      <c r="C4" s="2">
        <v>2015</v>
      </c>
      <c r="D4" s="2">
        <v>10</v>
      </c>
    </row>
    <row r="5" spans="1:4" x14ac:dyDescent="0.2">
      <c r="A5" s="20"/>
      <c r="B5" s="20"/>
      <c r="C5" s="2">
        <v>2016</v>
      </c>
      <c r="D5" s="2">
        <v>9</v>
      </c>
    </row>
    <row r="6" spans="1:4" x14ac:dyDescent="0.2">
      <c r="A6" s="20"/>
      <c r="B6" s="20"/>
      <c r="C6" s="2">
        <v>2017</v>
      </c>
      <c r="D6" s="2">
        <v>12</v>
      </c>
    </row>
    <row r="7" spans="1:4" x14ac:dyDescent="0.2">
      <c r="A7" s="20"/>
      <c r="B7" s="20"/>
      <c r="C7" s="2">
        <v>2018</v>
      </c>
      <c r="D7" s="2">
        <v>8</v>
      </c>
    </row>
    <row r="8" spans="1:4" x14ac:dyDescent="0.2">
      <c r="A8" s="20"/>
      <c r="B8" s="20"/>
      <c r="C8" s="2">
        <v>2019</v>
      </c>
      <c r="D8" s="2">
        <v>9</v>
      </c>
    </row>
    <row r="9" spans="1:4" x14ac:dyDescent="0.2">
      <c r="A9" s="3"/>
      <c r="B9" s="3"/>
      <c r="C9" s="2"/>
      <c r="D9" s="2"/>
    </row>
    <row r="10" spans="1:4" x14ac:dyDescent="0.2">
      <c r="A10" s="20">
        <v>2</v>
      </c>
      <c r="B10" s="20" t="s">
        <v>14</v>
      </c>
      <c r="C10" s="2">
        <v>2015</v>
      </c>
      <c r="D10" s="2">
        <v>25</v>
      </c>
    </row>
    <row r="11" spans="1:4" x14ac:dyDescent="0.2">
      <c r="A11" s="20"/>
      <c r="B11" s="20"/>
      <c r="C11" s="2">
        <v>2016</v>
      </c>
      <c r="D11" s="2">
        <v>27</v>
      </c>
    </row>
    <row r="12" spans="1:4" x14ac:dyDescent="0.2">
      <c r="A12" s="20"/>
      <c r="B12" s="20"/>
      <c r="C12" s="2">
        <v>2017</v>
      </c>
      <c r="D12" s="2">
        <v>26</v>
      </c>
    </row>
    <row r="13" spans="1:4" x14ac:dyDescent="0.2">
      <c r="A13" s="20"/>
      <c r="B13" s="20"/>
      <c r="C13" s="2">
        <v>2018</v>
      </c>
      <c r="D13" s="2">
        <v>12</v>
      </c>
    </row>
    <row r="14" spans="1:4" x14ac:dyDescent="0.2">
      <c r="A14" s="20"/>
      <c r="B14" s="20"/>
      <c r="C14" s="2">
        <v>2019</v>
      </c>
      <c r="D14" s="2">
        <v>7</v>
      </c>
    </row>
    <row r="15" spans="1:4" x14ac:dyDescent="0.2">
      <c r="A15" s="3"/>
      <c r="B15" s="3"/>
      <c r="C15" s="3"/>
      <c r="D15" s="2"/>
    </row>
    <row r="16" spans="1:4" x14ac:dyDescent="0.2">
      <c r="A16" s="20">
        <v>3</v>
      </c>
      <c r="B16" s="20" t="s">
        <v>15</v>
      </c>
      <c r="C16" s="2">
        <v>2015</v>
      </c>
      <c r="D16" s="2">
        <v>12</v>
      </c>
    </row>
    <row r="17" spans="1:4" x14ac:dyDescent="0.2">
      <c r="A17" s="20"/>
      <c r="B17" s="20"/>
      <c r="C17" s="2">
        <v>2016</v>
      </c>
      <c r="D17" s="2">
        <v>12</v>
      </c>
    </row>
    <row r="18" spans="1:4" x14ac:dyDescent="0.2">
      <c r="A18" s="20"/>
      <c r="B18" s="20"/>
      <c r="C18" s="2">
        <v>2017</v>
      </c>
      <c r="D18" s="2">
        <v>12</v>
      </c>
    </row>
    <row r="19" spans="1:4" x14ac:dyDescent="0.2">
      <c r="A19" s="20"/>
      <c r="B19" s="20"/>
      <c r="C19" s="2">
        <v>2018</v>
      </c>
      <c r="D19" s="2"/>
    </row>
    <row r="20" spans="1:4" x14ac:dyDescent="0.2">
      <c r="A20" s="20"/>
      <c r="B20" s="20"/>
      <c r="C20" s="2">
        <v>2019</v>
      </c>
      <c r="D20" s="2"/>
    </row>
    <row r="21" spans="1:4" x14ac:dyDescent="0.2">
      <c r="A21" s="3"/>
      <c r="B21" s="3"/>
      <c r="C21" s="3"/>
      <c r="D21" s="2"/>
    </row>
    <row r="22" spans="1:4" x14ac:dyDescent="0.2">
      <c r="A22" s="20">
        <v>4</v>
      </c>
      <c r="B22" s="20" t="s">
        <v>16</v>
      </c>
      <c r="C22" s="2">
        <v>2015</v>
      </c>
      <c r="D22" s="2">
        <v>5</v>
      </c>
    </row>
    <row r="23" spans="1:4" x14ac:dyDescent="0.2">
      <c r="A23" s="20"/>
      <c r="B23" s="20"/>
      <c r="C23" s="2">
        <v>2016</v>
      </c>
      <c r="D23" s="2">
        <v>4</v>
      </c>
    </row>
    <row r="24" spans="1:4" x14ac:dyDescent="0.2">
      <c r="A24" s="20"/>
      <c r="B24" s="20"/>
      <c r="C24" s="2">
        <v>2017</v>
      </c>
      <c r="D24" s="2">
        <v>4</v>
      </c>
    </row>
    <row r="25" spans="1:4" x14ac:dyDescent="0.2">
      <c r="A25" s="20"/>
      <c r="B25" s="20"/>
      <c r="C25" s="2">
        <v>2018</v>
      </c>
      <c r="D25" s="2">
        <v>6</v>
      </c>
    </row>
    <row r="26" spans="1:4" x14ac:dyDescent="0.2">
      <c r="A26" s="20"/>
      <c r="B26" s="20"/>
      <c r="C26" s="2">
        <v>2019</v>
      </c>
      <c r="D26" s="2">
        <v>8</v>
      </c>
    </row>
    <row r="27" spans="1:4" x14ac:dyDescent="0.2">
      <c r="A27" s="3"/>
      <c r="B27" s="3"/>
      <c r="C27" s="3"/>
      <c r="D27" s="2"/>
    </row>
    <row r="28" spans="1:4" x14ac:dyDescent="0.2">
      <c r="A28" s="20">
        <v>5</v>
      </c>
      <c r="B28" s="20" t="s">
        <v>17</v>
      </c>
      <c r="C28" s="2">
        <v>2015</v>
      </c>
      <c r="D28" s="2">
        <v>4</v>
      </c>
    </row>
    <row r="29" spans="1:4" x14ac:dyDescent="0.2">
      <c r="A29" s="20"/>
      <c r="B29" s="20"/>
      <c r="C29" s="2">
        <v>2016</v>
      </c>
      <c r="D29" s="2">
        <v>4</v>
      </c>
    </row>
    <row r="30" spans="1:4" x14ac:dyDescent="0.2">
      <c r="A30" s="20"/>
      <c r="B30" s="20"/>
      <c r="C30" s="2">
        <v>2017</v>
      </c>
      <c r="D30" s="2">
        <v>4</v>
      </c>
    </row>
    <row r="31" spans="1:4" x14ac:dyDescent="0.2">
      <c r="A31" s="20"/>
      <c r="B31" s="20"/>
      <c r="C31" s="2">
        <v>2018</v>
      </c>
      <c r="D31" s="2">
        <v>4</v>
      </c>
    </row>
    <row r="32" spans="1:4" x14ac:dyDescent="0.2">
      <c r="A32" s="20"/>
      <c r="B32" s="20"/>
      <c r="C32" s="2">
        <v>2019</v>
      </c>
      <c r="D32" s="2">
        <v>4</v>
      </c>
    </row>
    <row r="33" spans="1:4" x14ac:dyDescent="0.2">
      <c r="A33" s="3"/>
      <c r="B33" s="3"/>
      <c r="C33" s="3"/>
      <c r="D33" s="2"/>
    </row>
    <row r="34" spans="1:4" x14ac:dyDescent="0.2">
      <c r="A34" s="20">
        <v>6</v>
      </c>
      <c r="B34" s="20" t="s">
        <v>18</v>
      </c>
      <c r="C34" s="2">
        <v>2015</v>
      </c>
      <c r="D34" s="2">
        <v>4</v>
      </c>
    </row>
    <row r="35" spans="1:4" x14ac:dyDescent="0.2">
      <c r="A35" s="20"/>
      <c r="B35" s="20"/>
      <c r="C35" s="2">
        <v>2016</v>
      </c>
      <c r="D35" s="2">
        <v>4</v>
      </c>
    </row>
    <row r="36" spans="1:4" x14ac:dyDescent="0.2">
      <c r="A36" s="20"/>
      <c r="B36" s="20"/>
      <c r="C36" s="2">
        <v>2017</v>
      </c>
      <c r="D36" s="2">
        <v>4</v>
      </c>
    </row>
    <row r="37" spans="1:4" x14ac:dyDescent="0.2">
      <c r="A37" s="20"/>
      <c r="B37" s="20"/>
      <c r="C37" s="2">
        <v>2018</v>
      </c>
      <c r="D37" s="2">
        <v>4</v>
      </c>
    </row>
    <row r="38" spans="1:4" x14ac:dyDescent="0.2">
      <c r="A38" s="20"/>
      <c r="B38" s="20"/>
      <c r="C38" s="2">
        <v>2019</v>
      </c>
      <c r="D38" s="2">
        <v>4</v>
      </c>
    </row>
    <row r="39" spans="1:4" x14ac:dyDescent="0.2">
      <c r="A39" s="3"/>
      <c r="B39" s="3"/>
      <c r="C39" s="3"/>
      <c r="D39" s="2"/>
    </row>
    <row r="40" spans="1:4" x14ac:dyDescent="0.2">
      <c r="A40" s="20">
        <v>7</v>
      </c>
      <c r="B40" s="20" t="s">
        <v>19</v>
      </c>
      <c r="C40" s="2">
        <v>2015</v>
      </c>
      <c r="D40" s="2">
        <v>5</v>
      </c>
    </row>
    <row r="41" spans="1:4" x14ac:dyDescent="0.2">
      <c r="A41" s="20"/>
      <c r="B41" s="20"/>
      <c r="C41" s="2">
        <v>2016</v>
      </c>
      <c r="D41" s="2">
        <v>5</v>
      </c>
    </row>
    <row r="42" spans="1:4" x14ac:dyDescent="0.2">
      <c r="A42" s="20"/>
      <c r="B42" s="20"/>
      <c r="C42" s="2">
        <v>2017</v>
      </c>
      <c r="D42" s="2">
        <v>4</v>
      </c>
    </row>
    <row r="43" spans="1:4" x14ac:dyDescent="0.2">
      <c r="A43" s="20"/>
      <c r="B43" s="20"/>
      <c r="C43" s="2">
        <v>2018</v>
      </c>
      <c r="D43" s="2">
        <v>5</v>
      </c>
    </row>
    <row r="44" spans="1:4" x14ac:dyDescent="0.2">
      <c r="A44" s="20"/>
      <c r="B44" s="20"/>
      <c r="C44" s="2">
        <v>2019</v>
      </c>
      <c r="D44" s="2">
        <v>6</v>
      </c>
    </row>
    <row r="45" spans="1:4" x14ac:dyDescent="0.2">
      <c r="A45" s="3"/>
      <c r="B45" s="3"/>
      <c r="C45" s="3"/>
      <c r="D45" s="2"/>
    </row>
    <row r="46" spans="1:4" x14ac:dyDescent="0.2">
      <c r="A46" s="20">
        <v>8</v>
      </c>
      <c r="B46" s="20" t="s">
        <v>20</v>
      </c>
      <c r="C46" s="2">
        <v>2015</v>
      </c>
      <c r="D46" s="2">
        <v>6</v>
      </c>
    </row>
    <row r="47" spans="1:4" x14ac:dyDescent="0.2">
      <c r="A47" s="20"/>
      <c r="B47" s="20"/>
      <c r="C47" s="2">
        <v>2016</v>
      </c>
      <c r="D47" s="2">
        <v>7</v>
      </c>
    </row>
    <row r="48" spans="1:4" x14ac:dyDescent="0.2">
      <c r="A48" s="20"/>
      <c r="B48" s="20"/>
      <c r="C48" s="2">
        <v>2017</v>
      </c>
      <c r="D48" s="2">
        <v>7</v>
      </c>
    </row>
    <row r="49" spans="1:4" x14ac:dyDescent="0.2">
      <c r="A49" s="20"/>
      <c r="B49" s="20"/>
      <c r="C49" s="2">
        <v>2018</v>
      </c>
      <c r="D49" s="2">
        <v>4</v>
      </c>
    </row>
    <row r="50" spans="1:4" x14ac:dyDescent="0.2">
      <c r="A50" s="20"/>
      <c r="B50" s="20"/>
      <c r="C50" s="2">
        <v>2019</v>
      </c>
      <c r="D50" s="2">
        <v>5</v>
      </c>
    </row>
    <row r="51" spans="1:4" x14ac:dyDescent="0.2">
      <c r="A51" s="3"/>
      <c r="B51" s="3"/>
      <c r="C51" s="3"/>
      <c r="D51" s="2"/>
    </row>
    <row r="52" spans="1:4" x14ac:dyDescent="0.2">
      <c r="A52" s="20">
        <v>9</v>
      </c>
      <c r="B52" s="20" t="s">
        <v>21</v>
      </c>
      <c r="C52" s="2">
        <v>2015</v>
      </c>
      <c r="D52" s="2">
        <v>5</v>
      </c>
    </row>
    <row r="53" spans="1:4" x14ac:dyDescent="0.2">
      <c r="A53" s="20"/>
      <c r="B53" s="20"/>
      <c r="C53" s="2">
        <v>2016</v>
      </c>
      <c r="D53" s="2">
        <v>7</v>
      </c>
    </row>
    <row r="54" spans="1:4" x14ac:dyDescent="0.2">
      <c r="A54" s="20"/>
      <c r="B54" s="20"/>
      <c r="C54" s="2">
        <v>2017</v>
      </c>
      <c r="D54" s="2">
        <v>6</v>
      </c>
    </row>
    <row r="55" spans="1:4" x14ac:dyDescent="0.2">
      <c r="A55" s="20"/>
      <c r="B55" s="20"/>
      <c r="C55" s="2">
        <v>2018</v>
      </c>
      <c r="D55" s="2">
        <v>8</v>
      </c>
    </row>
    <row r="56" spans="1:4" x14ac:dyDescent="0.2">
      <c r="A56" s="20"/>
      <c r="B56" s="20"/>
      <c r="C56" s="2">
        <v>2019</v>
      </c>
      <c r="D56" s="2">
        <v>7</v>
      </c>
    </row>
    <row r="57" spans="1:4" x14ac:dyDescent="0.2">
      <c r="A57" s="3"/>
      <c r="B57" s="3"/>
      <c r="C57" s="3"/>
      <c r="D57" s="2"/>
    </row>
    <row r="58" spans="1:4" x14ac:dyDescent="0.2">
      <c r="A58" s="20">
        <v>10</v>
      </c>
      <c r="B58" s="20" t="s">
        <v>22</v>
      </c>
      <c r="C58" s="2">
        <v>2015</v>
      </c>
      <c r="D58" s="2">
        <v>4</v>
      </c>
    </row>
    <row r="59" spans="1:4" x14ac:dyDescent="0.2">
      <c r="A59" s="20"/>
      <c r="B59" s="20"/>
      <c r="C59" s="2">
        <v>2016</v>
      </c>
      <c r="D59" s="2">
        <v>4</v>
      </c>
    </row>
    <row r="60" spans="1:4" x14ac:dyDescent="0.2">
      <c r="A60" s="20"/>
      <c r="B60" s="20"/>
      <c r="C60" s="2">
        <v>2017</v>
      </c>
      <c r="D60" s="2">
        <v>4</v>
      </c>
    </row>
    <row r="61" spans="1:4" x14ac:dyDescent="0.2">
      <c r="A61" s="20"/>
      <c r="B61" s="20"/>
      <c r="C61" s="2">
        <v>2018</v>
      </c>
      <c r="D61" s="2">
        <v>4</v>
      </c>
    </row>
    <row r="62" spans="1:4" x14ac:dyDescent="0.2">
      <c r="A62" s="20"/>
      <c r="B62" s="20"/>
      <c r="C62" s="2">
        <v>2019</v>
      </c>
      <c r="D62" s="2">
        <v>4</v>
      </c>
    </row>
    <row r="63" spans="1:4" x14ac:dyDescent="0.2">
      <c r="A63" s="3"/>
      <c r="B63" s="3"/>
      <c r="C63" s="3"/>
      <c r="D63" s="2"/>
    </row>
    <row r="64" spans="1:4" x14ac:dyDescent="0.2">
      <c r="A64" s="20">
        <v>11</v>
      </c>
      <c r="B64" s="20" t="s">
        <v>23</v>
      </c>
      <c r="C64" s="2">
        <v>2015</v>
      </c>
      <c r="D64" s="2">
        <v>4</v>
      </c>
    </row>
    <row r="65" spans="1:4" x14ac:dyDescent="0.2">
      <c r="A65" s="20"/>
      <c r="B65" s="20"/>
      <c r="C65" s="2">
        <v>2016</v>
      </c>
      <c r="D65" s="2">
        <v>4</v>
      </c>
    </row>
    <row r="66" spans="1:4" x14ac:dyDescent="0.2">
      <c r="A66" s="20"/>
      <c r="B66" s="20"/>
      <c r="C66" s="2">
        <v>2017</v>
      </c>
      <c r="D66" s="2">
        <v>6</v>
      </c>
    </row>
    <row r="67" spans="1:4" x14ac:dyDescent="0.2">
      <c r="A67" s="20"/>
      <c r="B67" s="20"/>
      <c r="C67" s="2">
        <v>2018</v>
      </c>
      <c r="D67" s="2">
        <v>12</v>
      </c>
    </row>
    <row r="68" spans="1:4" x14ac:dyDescent="0.2">
      <c r="A68" s="20"/>
      <c r="B68" s="20"/>
      <c r="C68" s="2">
        <v>2019</v>
      </c>
      <c r="D68" s="2">
        <v>12</v>
      </c>
    </row>
    <row r="69" spans="1:4" x14ac:dyDescent="0.2">
      <c r="A69" s="3"/>
      <c r="B69" s="3"/>
      <c r="C69" s="3"/>
      <c r="D69" s="2"/>
    </row>
    <row r="70" spans="1:4" x14ac:dyDescent="0.2">
      <c r="A70" s="20">
        <v>12</v>
      </c>
      <c r="B70" s="20" t="s">
        <v>24</v>
      </c>
      <c r="C70" s="2">
        <v>2015</v>
      </c>
      <c r="D70" s="2">
        <v>7</v>
      </c>
    </row>
    <row r="71" spans="1:4" x14ac:dyDescent="0.2">
      <c r="A71" s="20"/>
      <c r="B71" s="20"/>
      <c r="C71" s="2">
        <v>2016</v>
      </c>
      <c r="D71" s="2">
        <v>12</v>
      </c>
    </row>
    <row r="72" spans="1:4" x14ac:dyDescent="0.2">
      <c r="A72" s="20"/>
      <c r="B72" s="20"/>
      <c r="C72" s="2">
        <v>2017</v>
      </c>
      <c r="D72" s="2">
        <v>9</v>
      </c>
    </row>
    <row r="73" spans="1:4" x14ac:dyDescent="0.2">
      <c r="A73" s="20"/>
      <c r="B73" s="20"/>
      <c r="C73" s="2">
        <v>2018</v>
      </c>
      <c r="D73" s="2">
        <v>9</v>
      </c>
    </row>
    <row r="74" spans="1:4" x14ac:dyDescent="0.2">
      <c r="A74" s="20"/>
      <c r="B74" s="20"/>
      <c r="C74" s="2">
        <v>2019</v>
      </c>
      <c r="D74" s="2">
        <v>9</v>
      </c>
    </row>
    <row r="75" spans="1:4" x14ac:dyDescent="0.2">
      <c r="A75" s="3"/>
      <c r="B75" s="3"/>
      <c r="C75" s="3"/>
      <c r="D75" s="2"/>
    </row>
    <row r="76" spans="1:4" x14ac:dyDescent="0.2">
      <c r="A76" s="20">
        <v>13</v>
      </c>
      <c r="B76" s="20" t="s">
        <v>6</v>
      </c>
      <c r="C76" s="2">
        <v>2015</v>
      </c>
      <c r="D76" s="2">
        <v>10</v>
      </c>
    </row>
    <row r="77" spans="1:4" x14ac:dyDescent="0.2">
      <c r="A77" s="20"/>
      <c r="B77" s="20"/>
      <c r="C77" s="2">
        <v>2016</v>
      </c>
      <c r="D77" s="2">
        <v>11</v>
      </c>
    </row>
    <row r="78" spans="1:4" x14ac:dyDescent="0.2">
      <c r="A78" s="20"/>
      <c r="B78" s="20"/>
      <c r="C78" s="2">
        <v>2017</v>
      </c>
      <c r="D78" s="2">
        <v>8</v>
      </c>
    </row>
    <row r="79" spans="1:4" x14ac:dyDescent="0.2">
      <c r="A79" s="20"/>
      <c r="B79" s="20"/>
      <c r="C79" s="2">
        <v>2018</v>
      </c>
      <c r="D79" s="2">
        <v>6</v>
      </c>
    </row>
    <row r="80" spans="1:4" x14ac:dyDescent="0.2">
      <c r="A80" s="20"/>
      <c r="B80" s="20"/>
      <c r="C80" s="2">
        <v>2019</v>
      </c>
      <c r="D80" s="2"/>
    </row>
    <row r="81" spans="1:4" x14ac:dyDescent="0.2">
      <c r="A81" s="3"/>
      <c r="B81" s="3"/>
      <c r="C81" s="3"/>
      <c r="D81" s="2"/>
    </row>
    <row r="82" spans="1:4" x14ac:dyDescent="0.2">
      <c r="A82" s="20">
        <v>14</v>
      </c>
      <c r="B82" s="20" t="s">
        <v>7</v>
      </c>
      <c r="C82" s="2">
        <v>2015</v>
      </c>
      <c r="D82" s="2"/>
    </row>
    <row r="83" spans="1:4" x14ac:dyDescent="0.2">
      <c r="A83" s="20"/>
      <c r="B83" s="20"/>
      <c r="C83" s="2">
        <v>2016</v>
      </c>
      <c r="D83" s="2"/>
    </row>
    <row r="84" spans="1:4" x14ac:dyDescent="0.2">
      <c r="A84" s="20"/>
      <c r="B84" s="20"/>
      <c r="C84" s="2">
        <v>2017</v>
      </c>
      <c r="D84" s="2"/>
    </row>
    <row r="85" spans="1:4" x14ac:dyDescent="0.2">
      <c r="A85" s="20"/>
      <c r="B85" s="20"/>
      <c r="C85" s="2">
        <v>2018</v>
      </c>
      <c r="D85" s="2"/>
    </row>
    <row r="86" spans="1:4" x14ac:dyDescent="0.2">
      <c r="A86" s="20"/>
      <c r="B86" s="20"/>
      <c r="C86" s="2">
        <v>2019</v>
      </c>
      <c r="D86" s="2"/>
    </row>
    <row r="87" spans="1:4" x14ac:dyDescent="0.2">
      <c r="A87" s="3"/>
      <c r="B87" s="3"/>
      <c r="C87" s="3"/>
      <c r="D87" s="2"/>
    </row>
    <row r="88" spans="1:4" x14ac:dyDescent="0.2">
      <c r="A88" s="20">
        <v>15</v>
      </c>
      <c r="B88" s="20" t="s">
        <v>25</v>
      </c>
      <c r="C88" s="2">
        <v>2015</v>
      </c>
      <c r="D88" s="2">
        <v>4</v>
      </c>
    </row>
    <row r="89" spans="1:4" x14ac:dyDescent="0.2">
      <c r="A89" s="20"/>
      <c r="B89" s="20"/>
      <c r="C89" s="2">
        <v>2016</v>
      </c>
      <c r="D89" s="2">
        <v>3</v>
      </c>
    </row>
    <row r="90" spans="1:4" x14ac:dyDescent="0.2">
      <c r="A90" s="20"/>
      <c r="B90" s="20"/>
      <c r="C90" s="2">
        <v>2017</v>
      </c>
      <c r="D90" s="2">
        <v>4</v>
      </c>
    </row>
    <row r="91" spans="1:4" x14ac:dyDescent="0.2">
      <c r="A91" s="20"/>
      <c r="B91" s="20"/>
      <c r="C91" s="2">
        <v>2018</v>
      </c>
      <c r="D91" s="2">
        <v>5</v>
      </c>
    </row>
    <row r="92" spans="1:4" x14ac:dyDescent="0.2">
      <c r="A92" s="20"/>
      <c r="B92" s="20"/>
      <c r="C92" s="2">
        <v>2019</v>
      </c>
      <c r="D92" s="2">
        <v>4</v>
      </c>
    </row>
    <row r="93" spans="1:4" x14ac:dyDescent="0.2">
      <c r="A93" s="3"/>
      <c r="B93" s="3"/>
      <c r="C93" s="3"/>
      <c r="D93" s="2"/>
    </row>
    <row r="94" spans="1:4" x14ac:dyDescent="0.2">
      <c r="A94" s="20">
        <v>16</v>
      </c>
      <c r="B94" s="20" t="s">
        <v>26</v>
      </c>
      <c r="C94" s="2">
        <v>2015</v>
      </c>
      <c r="D94" s="2">
        <v>11</v>
      </c>
    </row>
    <row r="95" spans="1:4" x14ac:dyDescent="0.2">
      <c r="A95" s="20"/>
      <c r="B95" s="20"/>
      <c r="C95" s="2">
        <v>2016</v>
      </c>
      <c r="D95" s="2">
        <v>8</v>
      </c>
    </row>
    <row r="96" spans="1:4" x14ac:dyDescent="0.2">
      <c r="A96" s="20"/>
      <c r="B96" s="20"/>
      <c r="C96" s="2">
        <v>2017</v>
      </c>
      <c r="D96" s="2">
        <v>9</v>
      </c>
    </row>
    <row r="97" spans="1:4" x14ac:dyDescent="0.2">
      <c r="A97" s="20"/>
      <c r="B97" s="20"/>
      <c r="C97" s="2">
        <v>2018</v>
      </c>
      <c r="D97" s="2">
        <v>5</v>
      </c>
    </row>
    <row r="98" spans="1:4" x14ac:dyDescent="0.2">
      <c r="A98" s="20"/>
      <c r="B98" s="20"/>
      <c r="C98" s="2">
        <v>2019</v>
      </c>
      <c r="D98" s="2">
        <v>12</v>
      </c>
    </row>
    <row r="99" spans="1:4" x14ac:dyDescent="0.2">
      <c r="A99" s="3"/>
      <c r="B99" s="3"/>
      <c r="C99" s="3"/>
      <c r="D99" s="2"/>
    </row>
    <row r="100" spans="1:4" x14ac:dyDescent="0.2">
      <c r="A100" s="20">
        <v>17</v>
      </c>
      <c r="B100" s="20" t="s">
        <v>27</v>
      </c>
      <c r="C100" s="2">
        <v>2015</v>
      </c>
      <c r="D100" s="2">
        <v>8</v>
      </c>
    </row>
    <row r="101" spans="1:4" x14ac:dyDescent="0.2">
      <c r="A101" s="20"/>
      <c r="B101" s="20"/>
      <c r="C101" s="2">
        <v>2016</v>
      </c>
      <c r="D101" s="2">
        <v>7</v>
      </c>
    </row>
    <row r="102" spans="1:4" x14ac:dyDescent="0.2">
      <c r="A102" s="20"/>
      <c r="B102" s="20"/>
      <c r="C102" s="2">
        <v>2017</v>
      </c>
      <c r="D102" s="2">
        <v>8</v>
      </c>
    </row>
    <row r="103" spans="1:4" x14ac:dyDescent="0.2">
      <c r="A103" s="20"/>
      <c r="B103" s="20"/>
      <c r="C103" s="2">
        <v>2018</v>
      </c>
      <c r="D103" s="2">
        <v>4</v>
      </c>
    </row>
    <row r="104" spans="1:4" x14ac:dyDescent="0.2">
      <c r="A104" s="20"/>
      <c r="B104" s="20"/>
      <c r="C104" s="2">
        <v>2019</v>
      </c>
      <c r="D104" s="2">
        <v>4</v>
      </c>
    </row>
    <row r="105" spans="1:4" x14ac:dyDescent="0.2">
      <c r="A105" s="3"/>
      <c r="B105" s="3"/>
      <c r="C105" s="3"/>
      <c r="D105" s="2"/>
    </row>
    <row r="106" spans="1:4" x14ac:dyDescent="0.2">
      <c r="A106" s="20">
        <v>18</v>
      </c>
      <c r="B106" s="20" t="s">
        <v>28</v>
      </c>
      <c r="C106" s="2">
        <v>2015</v>
      </c>
      <c r="D106" s="2">
        <v>8</v>
      </c>
    </row>
    <row r="107" spans="1:4" x14ac:dyDescent="0.2">
      <c r="A107" s="20"/>
      <c r="B107" s="20"/>
      <c r="C107" s="2">
        <v>2016</v>
      </c>
      <c r="D107" s="2">
        <v>7</v>
      </c>
    </row>
    <row r="108" spans="1:4" x14ac:dyDescent="0.2">
      <c r="A108" s="20"/>
      <c r="B108" s="20"/>
      <c r="C108" s="2">
        <v>2017</v>
      </c>
      <c r="D108" s="2">
        <v>7</v>
      </c>
    </row>
    <row r="109" spans="1:4" x14ac:dyDescent="0.2">
      <c r="A109" s="20"/>
      <c r="B109" s="20"/>
      <c r="C109" s="2">
        <v>2018</v>
      </c>
      <c r="D109" s="2">
        <v>8</v>
      </c>
    </row>
    <row r="110" spans="1:4" x14ac:dyDescent="0.2">
      <c r="A110" s="20"/>
      <c r="B110" s="20"/>
      <c r="C110" s="2">
        <v>2019</v>
      </c>
      <c r="D110" s="2">
        <v>6</v>
      </c>
    </row>
    <row r="111" spans="1:4" x14ac:dyDescent="0.2">
      <c r="A111" s="3"/>
      <c r="B111" s="3"/>
      <c r="C111" s="3"/>
      <c r="D111" s="2"/>
    </row>
    <row r="112" spans="1:4" x14ac:dyDescent="0.2">
      <c r="A112" s="20">
        <v>19</v>
      </c>
      <c r="B112" s="20" t="s">
        <v>29</v>
      </c>
      <c r="C112" s="2">
        <v>2015</v>
      </c>
      <c r="D112" s="2">
        <v>13</v>
      </c>
    </row>
    <row r="113" spans="1:4" x14ac:dyDescent="0.2">
      <c r="A113" s="20"/>
      <c r="B113" s="20"/>
      <c r="C113" s="2">
        <v>2016</v>
      </c>
      <c r="D113" s="2">
        <v>10</v>
      </c>
    </row>
    <row r="114" spans="1:4" x14ac:dyDescent="0.2">
      <c r="A114" s="20"/>
      <c r="B114" s="20"/>
      <c r="C114" s="2">
        <v>2017</v>
      </c>
      <c r="D114" s="2">
        <v>12</v>
      </c>
    </row>
    <row r="115" spans="1:4" x14ac:dyDescent="0.2">
      <c r="A115" s="20"/>
      <c r="B115" s="20"/>
      <c r="C115" s="2">
        <v>2018</v>
      </c>
      <c r="D115" s="2">
        <v>12</v>
      </c>
    </row>
    <row r="116" spans="1:4" x14ac:dyDescent="0.2">
      <c r="A116" s="20"/>
      <c r="B116" s="20"/>
      <c r="C116" s="2">
        <v>2019</v>
      </c>
      <c r="D116" s="2">
        <v>9</v>
      </c>
    </row>
    <row r="117" spans="1:4" x14ac:dyDescent="0.2">
      <c r="A117" s="3"/>
      <c r="B117" s="3"/>
      <c r="C117" s="3"/>
      <c r="D117" s="2"/>
    </row>
    <row r="118" spans="1:4" x14ac:dyDescent="0.2">
      <c r="A118" s="20">
        <v>20</v>
      </c>
      <c r="B118" s="20" t="s">
        <v>30</v>
      </c>
      <c r="C118" s="2">
        <v>2015</v>
      </c>
      <c r="D118" s="2">
        <v>4</v>
      </c>
    </row>
    <row r="119" spans="1:4" x14ac:dyDescent="0.2">
      <c r="A119" s="20"/>
      <c r="B119" s="20"/>
      <c r="C119" s="2">
        <v>2016</v>
      </c>
      <c r="D119" s="2">
        <v>4</v>
      </c>
    </row>
    <row r="120" spans="1:4" x14ac:dyDescent="0.2">
      <c r="A120" s="20"/>
      <c r="B120" s="20"/>
      <c r="C120" s="2">
        <v>2017</v>
      </c>
      <c r="D120" s="2">
        <v>4</v>
      </c>
    </row>
    <row r="121" spans="1:4" x14ac:dyDescent="0.2">
      <c r="A121" s="20"/>
      <c r="B121" s="20"/>
      <c r="C121" s="2">
        <v>2018</v>
      </c>
      <c r="D121" s="2">
        <v>4</v>
      </c>
    </row>
    <row r="122" spans="1:4" x14ac:dyDescent="0.2">
      <c r="A122" s="20"/>
      <c r="B122" s="20"/>
      <c r="C122" s="2">
        <v>2019</v>
      </c>
      <c r="D122" s="2">
        <v>4</v>
      </c>
    </row>
    <row r="123" spans="1:4" x14ac:dyDescent="0.2">
      <c r="A123" s="3"/>
      <c r="B123" s="3"/>
      <c r="C123" s="3"/>
      <c r="D123" s="2"/>
    </row>
    <row r="124" spans="1:4" x14ac:dyDescent="0.2">
      <c r="A124" s="20">
        <v>21</v>
      </c>
      <c r="B124" s="20" t="s">
        <v>31</v>
      </c>
      <c r="C124" s="2">
        <v>2015</v>
      </c>
      <c r="D124" s="2">
        <v>4</v>
      </c>
    </row>
    <row r="125" spans="1:4" x14ac:dyDescent="0.2">
      <c r="A125" s="20"/>
      <c r="B125" s="20"/>
      <c r="C125" s="2">
        <v>2016</v>
      </c>
      <c r="D125" s="2">
        <v>4</v>
      </c>
    </row>
    <row r="126" spans="1:4" x14ac:dyDescent="0.2">
      <c r="A126" s="20"/>
      <c r="B126" s="20"/>
      <c r="C126" s="2">
        <v>2017</v>
      </c>
      <c r="D126" s="2">
        <v>4</v>
      </c>
    </row>
    <row r="127" spans="1:4" x14ac:dyDescent="0.2">
      <c r="A127" s="20"/>
      <c r="B127" s="20"/>
      <c r="C127" s="2">
        <v>2018</v>
      </c>
      <c r="D127" s="2">
        <v>5</v>
      </c>
    </row>
    <row r="128" spans="1:4" x14ac:dyDescent="0.2">
      <c r="A128" s="20"/>
      <c r="B128" s="20"/>
      <c r="C128" s="2">
        <v>2019</v>
      </c>
      <c r="D128" s="2">
        <v>4</v>
      </c>
    </row>
    <row r="129" spans="1:4" x14ac:dyDescent="0.2">
      <c r="A129" s="3"/>
      <c r="B129" s="3"/>
      <c r="C129" s="3"/>
      <c r="D129" s="2"/>
    </row>
    <row r="130" spans="1:4" x14ac:dyDescent="0.2">
      <c r="A130" s="20">
        <v>22</v>
      </c>
      <c r="B130" s="20" t="s">
        <v>32</v>
      </c>
      <c r="C130" s="2">
        <v>2015</v>
      </c>
      <c r="D130" s="2"/>
    </row>
    <row r="131" spans="1:4" x14ac:dyDescent="0.2">
      <c r="A131" s="20"/>
      <c r="B131" s="20"/>
      <c r="C131" s="2">
        <v>2016</v>
      </c>
      <c r="D131" s="2">
        <v>2</v>
      </c>
    </row>
    <row r="132" spans="1:4" x14ac:dyDescent="0.2">
      <c r="A132" s="20"/>
      <c r="B132" s="20"/>
      <c r="C132" s="2">
        <v>2017</v>
      </c>
      <c r="D132" s="2">
        <v>3</v>
      </c>
    </row>
    <row r="133" spans="1:4" x14ac:dyDescent="0.2">
      <c r="A133" s="20"/>
      <c r="B133" s="20"/>
      <c r="C133" s="2">
        <v>2018</v>
      </c>
      <c r="D133" s="2">
        <v>3</v>
      </c>
    </row>
    <row r="134" spans="1:4" x14ac:dyDescent="0.2">
      <c r="A134" s="20"/>
      <c r="B134" s="20"/>
      <c r="C134" s="2">
        <v>2019</v>
      </c>
      <c r="D134" s="2">
        <v>3</v>
      </c>
    </row>
    <row r="135" spans="1:4" x14ac:dyDescent="0.2">
      <c r="A135" s="3"/>
      <c r="B135" s="3"/>
      <c r="C135" s="3"/>
      <c r="D135" s="2"/>
    </row>
    <row r="136" spans="1:4" x14ac:dyDescent="0.2">
      <c r="A136" s="20">
        <v>23</v>
      </c>
      <c r="B136" s="20" t="s">
        <v>33</v>
      </c>
      <c r="C136" s="2">
        <v>2015</v>
      </c>
      <c r="D136" s="2">
        <v>11</v>
      </c>
    </row>
    <row r="137" spans="1:4" x14ac:dyDescent="0.2">
      <c r="A137" s="20"/>
      <c r="B137" s="20"/>
      <c r="C137" s="2">
        <v>2016</v>
      </c>
      <c r="D137" s="2">
        <v>11</v>
      </c>
    </row>
    <row r="138" spans="1:4" x14ac:dyDescent="0.2">
      <c r="A138" s="20"/>
      <c r="B138" s="20"/>
      <c r="C138" s="2">
        <v>2017</v>
      </c>
      <c r="D138" s="2">
        <v>12</v>
      </c>
    </row>
    <row r="139" spans="1:4" x14ac:dyDescent="0.2">
      <c r="A139" s="20"/>
      <c r="B139" s="20"/>
      <c r="C139" s="2">
        <v>2018</v>
      </c>
      <c r="D139" s="2">
        <v>12</v>
      </c>
    </row>
    <row r="140" spans="1:4" x14ac:dyDescent="0.2">
      <c r="A140" s="20"/>
      <c r="B140" s="20"/>
      <c r="C140" s="2">
        <v>2019</v>
      </c>
      <c r="D140" s="2">
        <v>8</v>
      </c>
    </row>
    <row r="141" spans="1:4" x14ac:dyDescent="0.2">
      <c r="A141" s="3"/>
      <c r="B141" s="3"/>
      <c r="C141" s="3"/>
      <c r="D141" s="2"/>
    </row>
    <row r="142" spans="1:4" x14ac:dyDescent="0.2">
      <c r="A142" s="20">
        <v>24</v>
      </c>
      <c r="B142" s="20" t="s">
        <v>34</v>
      </c>
      <c r="C142" s="2">
        <v>2015</v>
      </c>
      <c r="D142" s="2">
        <v>5</v>
      </c>
    </row>
    <row r="143" spans="1:4" x14ac:dyDescent="0.2">
      <c r="A143" s="20"/>
      <c r="B143" s="20"/>
      <c r="C143" s="2">
        <v>2016</v>
      </c>
      <c r="D143" s="2">
        <v>7</v>
      </c>
    </row>
    <row r="144" spans="1:4" x14ac:dyDescent="0.2">
      <c r="A144" s="20"/>
      <c r="B144" s="20"/>
      <c r="C144" s="2">
        <v>2017</v>
      </c>
      <c r="D144" s="2">
        <v>7</v>
      </c>
    </row>
    <row r="145" spans="1:4" x14ac:dyDescent="0.2">
      <c r="A145" s="20"/>
      <c r="B145" s="20"/>
      <c r="C145" s="2">
        <v>2018</v>
      </c>
      <c r="D145" s="2">
        <v>5</v>
      </c>
    </row>
    <row r="146" spans="1:4" x14ac:dyDescent="0.2">
      <c r="A146" s="20"/>
      <c r="B146" s="20"/>
      <c r="C146" s="2">
        <v>2019</v>
      </c>
      <c r="D146" s="2">
        <v>8</v>
      </c>
    </row>
    <row r="147" spans="1:4" x14ac:dyDescent="0.2">
      <c r="A147" s="3"/>
      <c r="B147" s="3"/>
      <c r="C147" s="3"/>
      <c r="D147" s="2"/>
    </row>
    <row r="148" spans="1:4" x14ac:dyDescent="0.2">
      <c r="A148" s="20">
        <v>25</v>
      </c>
      <c r="B148" s="20" t="s">
        <v>35</v>
      </c>
      <c r="C148" s="2">
        <v>2015</v>
      </c>
      <c r="D148" s="2">
        <v>6</v>
      </c>
    </row>
    <row r="149" spans="1:4" x14ac:dyDescent="0.2">
      <c r="A149" s="20"/>
      <c r="B149" s="20"/>
      <c r="C149" s="2">
        <v>2016</v>
      </c>
      <c r="D149" s="2">
        <v>6</v>
      </c>
    </row>
    <row r="150" spans="1:4" x14ac:dyDescent="0.2">
      <c r="A150" s="20"/>
      <c r="B150" s="20"/>
      <c r="C150" s="2">
        <v>2017</v>
      </c>
      <c r="D150" s="2">
        <v>6</v>
      </c>
    </row>
    <row r="151" spans="1:4" x14ac:dyDescent="0.2">
      <c r="A151" s="20"/>
      <c r="B151" s="20"/>
      <c r="C151" s="2">
        <v>2018</v>
      </c>
      <c r="D151" s="2">
        <v>6</v>
      </c>
    </row>
    <row r="152" spans="1:4" x14ac:dyDescent="0.2">
      <c r="A152" s="20"/>
      <c r="B152" s="20"/>
      <c r="C152" s="2">
        <v>2019</v>
      </c>
      <c r="D152" s="2">
        <v>6</v>
      </c>
    </row>
    <row r="153" spans="1:4" x14ac:dyDescent="0.2">
      <c r="A153" s="3"/>
      <c r="B153" s="3"/>
      <c r="C153" s="3"/>
      <c r="D153" s="2"/>
    </row>
    <row r="154" spans="1:4" x14ac:dyDescent="0.2">
      <c r="A154" s="25">
        <v>26</v>
      </c>
      <c r="B154" s="25" t="s">
        <v>36</v>
      </c>
      <c r="C154" s="2">
        <v>2015</v>
      </c>
      <c r="D154" s="2">
        <v>3</v>
      </c>
    </row>
    <row r="155" spans="1:4" x14ac:dyDescent="0.2">
      <c r="A155" s="26"/>
      <c r="B155" s="26"/>
      <c r="C155" s="2">
        <v>2016</v>
      </c>
      <c r="D155" s="2">
        <v>4</v>
      </c>
    </row>
    <row r="156" spans="1:4" x14ac:dyDescent="0.2">
      <c r="A156" s="26"/>
      <c r="B156" s="26"/>
      <c r="C156" s="2">
        <v>2017</v>
      </c>
      <c r="D156" s="2">
        <v>4</v>
      </c>
    </row>
    <row r="157" spans="1:4" x14ac:dyDescent="0.2">
      <c r="A157" s="26"/>
      <c r="B157" s="26"/>
      <c r="C157" s="2">
        <v>2018</v>
      </c>
      <c r="D157" s="2">
        <v>10</v>
      </c>
    </row>
    <row r="158" spans="1:4" x14ac:dyDescent="0.2">
      <c r="A158" s="27"/>
      <c r="B158" s="27"/>
      <c r="C158" s="2">
        <v>2019</v>
      </c>
      <c r="D158" s="2">
        <v>9</v>
      </c>
    </row>
    <row r="159" spans="1:4" x14ac:dyDescent="0.2">
      <c r="A159" s="3"/>
      <c r="B159" s="3"/>
      <c r="C159" s="3"/>
      <c r="D159" s="2"/>
    </row>
    <row r="160" spans="1:4" x14ac:dyDescent="0.2">
      <c r="A160" s="25">
        <v>27</v>
      </c>
      <c r="B160" s="25" t="s">
        <v>37</v>
      </c>
      <c r="C160" s="2">
        <v>2015</v>
      </c>
      <c r="D160" s="2">
        <v>5</v>
      </c>
    </row>
    <row r="161" spans="1:4" x14ac:dyDescent="0.2">
      <c r="A161" s="26"/>
      <c r="B161" s="26"/>
      <c r="C161" s="2">
        <v>2016</v>
      </c>
      <c r="D161" s="2">
        <v>5</v>
      </c>
    </row>
    <row r="162" spans="1:4" x14ac:dyDescent="0.2">
      <c r="A162" s="26"/>
      <c r="B162" s="26"/>
      <c r="C162" s="2">
        <v>2017</v>
      </c>
      <c r="D162" s="2">
        <v>4</v>
      </c>
    </row>
    <row r="163" spans="1:4" x14ac:dyDescent="0.2">
      <c r="A163" s="26"/>
      <c r="B163" s="26"/>
      <c r="C163" s="2">
        <v>2018</v>
      </c>
      <c r="D163" s="2">
        <v>4</v>
      </c>
    </row>
    <row r="164" spans="1:4" x14ac:dyDescent="0.2">
      <c r="A164" s="27"/>
      <c r="B164" s="27"/>
      <c r="C164" s="2">
        <v>2019</v>
      </c>
      <c r="D164" s="2">
        <v>4</v>
      </c>
    </row>
    <row r="165" spans="1:4" x14ac:dyDescent="0.2">
      <c r="A165" s="3"/>
      <c r="B165" s="3"/>
      <c r="C165" s="3"/>
      <c r="D165" s="2"/>
    </row>
    <row r="166" spans="1:4" x14ac:dyDescent="0.2">
      <c r="A166" s="25">
        <v>28</v>
      </c>
      <c r="B166" s="25" t="s">
        <v>38</v>
      </c>
      <c r="C166" s="2">
        <v>2015</v>
      </c>
      <c r="D166" s="2">
        <v>13</v>
      </c>
    </row>
    <row r="167" spans="1:4" x14ac:dyDescent="0.2">
      <c r="A167" s="26"/>
      <c r="B167" s="26"/>
      <c r="C167" s="2">
        <v>2016</v>
      </c>
      <c r="D167" s="2">
        <v>13</v>
      </c>
    </row>
    <row r="168" spans="1:4" x14ac:dyDescent="0.2">
      <c r="A168" s="26"/>
      <c r="B168" s="26"/>
      <c r="C168" s="2">
        <v>2017</v>
      </c>
      <c r="D168" s="2">
        <v>12</v>
      </c>
    </row>
    <row r="169" spans="1:4" x14ac:dyDescent="0.2">
      <c r="A169" s="26"/>
      <c r="B169" s="26"/>
      <c r="C169" s="2">
        <v>2018</v>
      </c>
      <c r="D169" s="2">
        <v>12</v>
      </c>
    </row>
    <row r="170" spans="1:4" x14ac:dyDescent="0.2">
      <c r="A170" s="27"/>
      <c r="B170" s="27"/>
      <c r="C170" s="2">
        <v>2019</v>
      </c>
      <c r="D170" s="2">
        <v>12</v>
      </c>
    </row>
    <row r="171" spans="1:4" x14ac:dyDescent="0.2">
      <c r="A171" s="3"/>
      <c r="B171" s="3"/>
      <c r="C171" s="3"/>
      <c r="D171" s="2"/>
    </row>
    <row r="172" spans="1:4" x14ac:dyDescent="0.2">
      <c r="A172" s="25">
        <v>29</v>
      </c>
      <c r="B172" s="25" t="s">
        <v>39</v>
      </c>
      <c r="C172" s="2">
        <v>2015</v>
      </c>
      <c r="D172" s="2">
        <v>8</v>
      </c>
    </row>
    <row r="173" spans="1:4" x14ac:dyDescent="0.2">
      <c r="A173" s="26"/>
      <c r="B173" s="26"/>
      <c r="C173" s="2">
        <v>2016</v>
      </c>
      <c r="D173" s="2">
        <v>9</v>
      </c>
    </row>
    <row r="174" spans="1:4" x14ac:dyDescent="0.2">
      <c r="A174" s="26"/>
      <c r="B174" s="26"/>
      <c r="C174" s="2">
        <v>2017</v>
      </c>
      <c r="D174" s="2">
        <v>5</v>
      </c>
    </row>
    <row r="175" spans="1:4" x14ac:dyDescent="0.2">
      <c r="A175" s="26"/>
      <c r="B175" s="26"/>
      <c r="C175" s="2">
        <v>2018</v>
      </c>
      <c r="D175" s="2">
        <v>5</v>
      </c>
    </row>
    <row r="176" spans="1:4" x14ac:dyDescent="0.2">
      <c r="A176" s="27"/>
      <c r="B176" s="27"/>
      <c r="C176" s="2">
        <v>2019</v>
      </c>
      <c r="D176" s="2">
        <v>5</v>
      </c>
    </row>
    <row r="177" spans="1:4" x14ac:dyDescent="0.2">
      <c r="A177" s="3"/>
      <c r="B177" s="3"/>
      <c r="C177" s="3"/>
      <c r="D177" s="2"/>
    </row>
    <row r="178" spans="1:4" x14ac:dyDescent="0.2">
      <c r="A178" s="25">
        <v>30</v>
      </c>
      <c r="B178" s="25" t="s">
        <v>40</v>
      </c>
      <c r="C178" s="2">
        <v>2015</v>
      </c>
      <c r="D178" s="2"/>
    </row>
    <row r="179" spans="1:4" x14ac:dyDescent="0.2">
      <c r="A179" s="26"/>
      <c r="B179" s="26"/>
      <c r="C179" s="2">
        <v>2016</v>
      </c>
      <c r="D179" s="2">
        <v>6</v>
      </c>
    </row>
    <row r="180" spans="1:4" x14ac:dyDescent="0.2">
      <c r="A180" s="26"/>
      <c r="B180" s="26"/>
      <c r="C180" s="2">
        <v>2017</v>
      </c>
      <c r="D180" s="2">
        <v>6</v>
      </c>
    </row>
    <row r="181" spans="1:4" x14ac:dyDescent="0.2">
      <c r="A181" s="26"/>
      <c r="B181" s="26"/>
      <c r="C181" s="2">
        <v>2018</v>
      </c>
      <c r="D181" s="2">
        <v>5</v>
      </c>
    </row>
    <row r="182" spans="1:4" x14ac:dyDescent="0.2">
      <c r="A182" s="27"/>
      <c r="B182" s="27"/>
      <c r="C182" s="2">
        <v>2019</v>
      </c>
      <c r="D182" s="2">
        <v>4</v>
      </c>
    </row>
    <row r="183" spans="1:4" x14ac:dyDescent="0.2">
      <c r="A183" s="3"/>
      <c r="B183" s="3"/>
      <c r="C183" s="3"/>
      <c r="D183" s="2"/>
    </row>
    <row r="184" spans="1:4" x14ac:dyDescent="0.2">
      <c r="A184" s="20">
        <v>31</v>
      </c>
      <c r="B184" s="20" t="s">
        <v>41</v>
      </c>
      <c r="C184" s="2">
        <v>2015</v>
      </c>
      <c r="D184" s="2">
        <v>6</v>
      </c>
    </row>
    <row r="185" spans="1:4" x14ac:dyDescent="0.2">
      <c r="A185" s="20"/>
      <c r="B185" s="20"/>
      <c r="C185" s="2">
        <v>2016</v>
      </c>
      <c r="D185" s="2">
        <v>4</v>
      </c>
    </row>
    <row r="186" spans="1:4" x14ac:dyDescent="0.2">
      <c r="A186" s="20"/>
      <c r="B186" s="20"/>
      <c r="C186" s="2">
        <v>2017</v>
      </c>
      <c r="D186" s="2">
        <v>4</v>
      </c>
    </row>
    <row r="187" spans="1:4" x14ac:dyDescent="0.2">
      <c r="A187" s="20"/>
      <c r="B187" s="20"/>
      <c r="C187" s="2">
        <v>2018</v>
      </c>
      <c r="D187" s="2">
        <v>4</v>
      </c>
    </row>
    <row r="188" spans="1:4" x14ac:dyDescent="0.2">
      <c r="A188" s="20"/>
      <c r="B188" s="20"/>
      <c r="C188" s="2">
        <v>2019</v>
      </c>
      <c r="D188" s="2">
        <v>4</v>
      </c>
    </row>
    <row r="189" spans="1:4" x14ac:dyDescent="0.2">
      <c r="A189" s="3"/>
      <c r="B189" s="3"/>
      <c r="C189" s="3"/>
      <c r="D189" s="2"/>
    </row>
    <row r="190" spans="1:4" x14ac:dyDescent="0.2">
      <c r="A190" s="20">
        <v>32</v>
      </c>
      <c r="B190" s="20" t="s">
        <v>42</v>
      </c>
      <c r="C190" s="2">
        <v>2015</v>
      </c>
      <c r="D190" s="2">
        <v>4</v>
      </c>
    </row>
    <row r="191" spans="1:4" x14ac:dyDescent="0.2">
      <c r="A191" s="20"/>
      <c r="B191" s="20"/>
      <c r="C191" s="2">
        <v>2016</v>
      </c>
      <c r="D191" s="2"/>
    </row>
    <row r="192" spans="1:4" x14ac:dyDescent="0.2">
      <c r="A192" s="20"/>
      <c r="B192" s="20"/>
      <c r="C192" s="2">
        <v>2017</v>
      </c>
      <c r="D192" s="2">
        <v>4</v>
      </c>
    </row>
    <row r="193" spans="1:5" x14ac:dyDescent="0.2">
      <c r="A193" s="20"/>
      <c r="B193" s="20"/>
      <c r="C193" s="2">
        <v>2018</v>
      </c>
      <c r="D193" s="2">
        <v>10</v>
      </c>
    </row>
    <row r="194" spans="1:5" x14ac:dyDescent="0.2">
      <c r="A194" s="20"/>
      <c r="B194" s="20"/>
      <c r="C194" s="2">
        <v>2019</v>
      </c>
      <c r="D194" s="2">
        <v>6</v>
      </c>
    </row>
    <row r="195" spans="1:5" x14ac:dyDescent="0.2">
      <c r="A195" s="3"/>
      <c r="B195" s="3"/>
      <c r="C195" s="3"/>
      <c r="D195" s="2"/>
    </row>
    <row r="196" spans="1:5" x14ac:dyDescent="0.2">
      <c r="A196" s="20">
        <v>33</v>
      </c>
      <c r="B196" s="20" t="s">
        <v>43</v>
      </c>
      <c r="C196" s="2">
        <v>2015</v>
      </c>
      <c r="D196" s="2">
        <v>4</v>
      </c>
    </row>
    <row r="197" spans="1:5" x14ac:dyDescent="0.2">
      <c r="A197" s="20"/>
      <c r="B197" s="20"/>
      <c r="C197" s="2">
        <v>2016</v>
      </c>
      <c r="D197" s="2">
        <v>4</v>
      </c>
    </row>
    <row r="198" spans="1:5" x14ac:dyDescent="0.2">
      <c r="A198" s="20"/>
      <c r="B198" s="20"/>
      <c r="C198" s="2">
        <v>2017</v>
      </c>
      <c r="D198" s="2">
        <v>4</v>
      </c>
    </row>
    <row r="199" spans="1:5" x14ac:dyDescent="0.2">
      <c r="A199" s="20"/>
      <c r="B199" s="20"/>
      <c r="C199" s="2">
        <v>2018</v>
      </c>
      <c r="D199" s="2">
        <v>5</v>
      </c>
    </row>
    <row r="200" spans="1:5" x14ac:dyDescent="0.2">
      <c r="A200" s="20"/>
      <c r="B200" s="20"/>
      <c r="C200" s="2">
        <v>2019</v>
      </c>
      <c r="D200" s="2">
        <v>7</v>
      </c>
    </row>
    <row r="201" spans="1:5" x14ac:dyDescent="0.2">
      <c r="A201" s="3"/>
      <c r="B201" s="3"/>
      <c r="C201" s="3"/>
      <c r="D201" s="2"/>
    </row>
    <row r="202" spans="1:5" x14ac:dyDescent="0.2">
      <c r="A202" s="20">
        <v>34</v>
      </c>
      <c r="B202" s="20" t="s">
        <v>44</v>
      </c>
      <c r="C202" s="2">
        <v>2015</v>
      </c>
      <c r="D202" s="2"/>
    </row>
    <row r="203" spans="1:5" x14ac:dyDescent="0.2">
      <c r="A203" s="20"/>
      <c r="B203" s="20"/>
      <c r="C203" s="2">
        <v>2016</v>
      </c>
      <c r="D203" s="2"/>
      <c r="E203" t="s">
        <v>72</v>
      </c>
    </row>
    <row r="204" spans="1:5" x14ac:dyDescent="0.2">
      <c r="A204" s="20"/>
      <c r="B204" s="20"/>
      <c r="C204" s="2">
        <v>2017</v>
      </c>
      <c r="D204" s="2">
        <v>4</v>
      </c>
    </row>
    <row r="205" spans="1:5" x14ac:dyDescent="0.2">
      <c r="A205" s="20"/>
      <c r="B205" s="20"/>
      <c r="C205" s="2">
        <v>2018</v>
      </c>
      <c r="D205" s="2">
        <v>7</v>
      </c>
    </row>
    <row r="206" spans="1:5" x14ac:dyDescent="0.2">
      <c r="A206" s="20"/>
      <c r="B206" s="20"/>
      <c r="C206" s="2">
        <v>2019</v>
      </c>
      <c r="D206" s="2">
        <v>4</v>
      </c>
    </row>
    <row r="207" spans="1:5" x14ac:dyDescent="0.2">
      <c r="A207" s="3"/>
      <c r="B207" s="3"/>
      <c r="C207" s="3"/>
      <c r="D207" s="2"/>
    </row>
    <row r="208" spans="1:5" x14ac:dyDescent="0.2">
      <c r="A208" s="20">
        <v>35</v>
      </c>
      <c r="B208" s="20" t="s">
        <v>45</v>
      </c>
      <c r="C208" s="2">
        <v>2015</v>
      </c>
      <c r="D208" s="2">
        <v>5</v>
      </c>
    </row>
    <row r="209" spans="1:4" x14ac:dyDescent="0.2">
      <c r="A209" s="20"/>
      <c r="B209" s="20"/>
      <c r="C209" s="2">
        <v>2016</v>
      </c>
      <c r="D209" s="2">
        <v>5</v>
      </c>
    </row>
    <row r="210" spans="1:4" x14ac:dyDescent="0.2">
      <c r="A210" s="20"/>
      <c r="B210" s="20"/>
      <c r="C210" s="2">
        <v>2017</v>
      </c>
      <c r="D210" s="2">
        <v>5</v>
      </c>
    </row>
    <row r="211" spans="1:4" x14ac:dyDescent="0.2">
      <c r="A211" s="20"/>
      <c r="B211" s="20"/>
      <c r="C211" s="2">
        <v>2018</v>
      </c>
      <c r="D211" s="2">
        <v>5</v>
      </c>
    </row>
    <row r="212" spans="1:4" x14ac:dyDescent="0.2">
      <c r="A212" s="20"/>
      <c r="B212" s="20"/>
      <c r="C212" s="2">
        <v>2019</v>
      </c>
      <c r="D212" s="2">
        <v>6</v>
      </c>
    </row>
    <row r="213" spans="1:4" x14ac:dyDescent="0.2">
      <c r="A213" s="3"/>
      <c r="B213" s="3"/>
      <c r="C213" s="3"/>
      <c r="D213" s="2"/>
    </row>
    <row r="214" spans="1:4" x14ac:dyDescent="0.2">
      <c r="A214" s="20">
        <v>36</v>
      </c>
      <c r="B214" s="20" t="s">
        <v>46</v>
      </c>
      <c r="C214" s="2">
        <v>2015</v>
      </c>
      <c r="D214" s="2">
        <v>4</v>
      </c>
    </row>
    <row r="215" spans="1:4" x14ac:dyDescent="0.2">
      <c r="A215" s="20"/>
      <c r="B215" s="20"/>
      <c r="C215" s="2">
        <v>2016</v>
      </c>
      <c r="D215" s="2">
        <v>6</v>
      </c>
    </row>
    <row r="216" spans="1:4" x14ac:dyDescent="0.2">
      <c r="A216" s="20"/>
      <c r="B216" s="20"/>
      <c r="C216" s="2">
        <v>2017</v>
      </c>
      <c r="D216" s="2">
        <v>5</v>
      </c>
    </row>
    <row r="217" spans="1:4" x14ac:dyDescent="0.2">
      <c r="A217" s="20"/>
      <c r="B217" s="20"/>
      <c r="C217" s="2">
        <v>2018</v>
      </c>
      <c r="D217" s="2">
        <v>5</v>
      </c>
    </row>
    <row r="218" spans="1:4" x14ac:dyDescent="0.2">
      <c r="A218" s="20"/>
      <c r="B218" s="20"/>
      <c r="C218" s="2">
        <v>2019</v>
      </c>
      <c r="D218" s="2">
        <v>5</v>
      </c>
    </row>
    <row r="219" spans="1:4" x14ac:dyDescent="0.2">
      <c r="A219" s="3"/>
      <c r="B219" s="3"/>
      <c r="C219" s="3"/>
      <c r="D219" s="2"/>
    </row>
    <row r="220" spans="1:4" x14ac:dyDescent="0.2">
      <c r="A220" s="20">
        <v>37</v>
      </c>
      <c r="B220" s="20" t="s">
        <v>47</v>
      </c>
      <c r="C220" s="2">
        <v>2015</v>
      </c>
      <c r="D220" s="2">
        <v>38</v>
      </c>
    </row>
    <row r="221" spans="1:4" x14ac:dyDescent="0.2">
      <c r="A221" s="20"/>
      <c r="B221" s="20"/>
      <c r="C221" s="2">
        <v>2016</v>
      </c>
      <c r="D221" s="2">
        <v>34</v>
      </c>
    </row>
    <row r="222" spans="1:4" x14ac:dyDescent="0.2">
      <c r="A222" s="20"/>
      <c r="B222" s="20"/>
      <c r="C222" s="2">
        <v>2017</v>
      </c>
      <c r="D222" s="2">
        <v>37</v>
      </c>
    </row>
    <row r="223" spans="1:4" x14ac:dyDescent="0.2">
      <c r="A223" s="20"/>
      <c r="B223" s="20"/>
      <c r="C223" s="2">
        <v>2018</v>
      </c>
      <c r="D223" s="2">
        <v>31</v>
      </c>
    </row>
    <row r="224" spans="1:4" x14ac:dyDescent="0.2">
      <c r="A224" s="20"/>
      <c r="B224" s="20"/>
      <c r="C224" s="2">
        <v>2019</v>
      </c>
      <c r="D224" s="2">
        <v>39</v>
      </c>
    </row>
    <row r="225" spans="1:4" x14ac:dyDescent="0.2">
      <c r="A225" s="3"/>
      <c r="B225" s="3"/>
      <c r="C225" s="3"/>
      <c r="D225" s="2"/>
    </row>
    <row r="226" spans="1:4" x14ac:dyDescent="0.2">
      <c r="A226" s="20">
        <v>38</v>
      </c>
      <c r="B226" s="20" t="s">
        <v>48</v>
      </c>
      <c r="C226" s="2">
        <v>2015</v>
      </c>
      <c r="D226" s="2">
        <v>3</v>
      </c>
    </row>
    <row r="227" spans="1:4" x14ac:dyDescent="0.2">
      <c r="A227" s="20"/>
      <c r="B227" s="20"/>
      <c r="C227" s="2">
        <v>2016</v>
      </c>
      <c r="D227" s="2">
        <v>3</v>
      </c>
    </row>
    <row r="228" spans="1:4" x14ac:dyDescent="0.2">
      <c r="A228" s="20"/>
      <c r="B228" s="20"/>
      <c r="C228" s="2">
        <v>2017</v>
      </c>
      <c r="D228" s="2">
        <v>4</v>
      </c>
    </row>
    <row r="229" spans="1:4" x14ac:dyDescent="0.2">
      <c r="A229" s="20"/>
      <c r="B229" s="20"/>
      <c r="C229" s="2">
        <v>2018</v>
      </c>
      <c r="D229" s="2">
        <v>4</v>
      </c>
    </row>
    <row r="230" spans="1:4" x14ac:dyDescent="0.2">
      <c r="A230" s="20"/>
      <c r="B230" s="20"/>
      <c r="C230" s="2">
        <v>2019</v>
      </c>
      <c r="D230" s="2">
        <v>4</v>
      </c>
    </row>
    <row r="231" spans="1:4" x14ac:dyDescent="0.2">
      <c r="A231" s="2"/>
      <c r="B231" s="3"/>
      <c r="C231" s="3"/>
      <c r="D231" s="2"/>
    </row>
    <row r="232" spans="1:4" x14ac:dyDescent="0.2">
      <c r="A232" s="20">
        <v>39</v>
      </c>
      <c r="B232" s="20" t="s">
        <v>49</v>
      </c>
      <c r="C232" s="2">
        <v>2015</v>
      </c>
      <c r="D232" s="2">
        <v>39</v>
      </c>
    </row>
    <row r="233" spans="1:4" x14ac:dyDescent="0.2">
      <c r="A233" s="20"/>
      <c r="B233" s="20"/>
      <c r="C233" s="2">
        <v>2016</v>
      </c>
      <c r="D233" s="2">
        <v>35</v>
      </c>
    </row>
    <row r="234" spans="1:4" x14ac:dyDescent="0.2">
      <c r="A234" s="20"/>
      <c r="B234" s="20"/>
      <c r="C234" s="2">
        <v>2017</v>
      </c>
      <c r="D234" s="2">
        <v>30</v>
      </c>
    </row>
    <row r="235" spans="1:4" x14ac:dyDescent="0.2">
      <c r="A235" s="20"/>
      <c r="B235" s="20"/>
      <c r="C235" s="2">
        <v>2018</v>
      </c>
      <c r="D235" s="2">
        <v>25</v>
      </c>
    </row>
    <row r="236" spans="1:4" x14ac:dyDescent="0.2">
      <c r="A236" s="20"/>
      <c r="B236" s="20"/>
      <c r="C236" s="2">
        <v>2019</v>
      </c>
      <c r="D236" s="2">
        <v>42</v>
      </c>
    </row>
    <row r="237" spans="1:4" x14ac:dyDescent="0.2">
      <c r="A237" s="3"/>
      <c r="B237" s="15"/>
      <c r="C237" s="3"/>
      <c r="D237" s="2"/>
    </row>
    <row r="238" spans="1:4" x14ac:dyDescent="0.2">
      <c r="A238" s="20">
        <v>40</v>
      </c>
      <c r="B238" s="20" t="s">
        <v>50</v>
      </c>
      <c r="C238" s="2">
        <v>2015</v>
      </c>
      <c r="D238" s="2">
        <v>4</v>
      </c>
    </row>
    <row r="239" spans="1:4" x14ac:dyDescent="0.2">
      <c r="A239" s="20"/>
      <c r="B239" s="20"/>
      <c r="C239" s="2">
        <v>2016</v>
      </c>
      <c r="D239" s="2">
        <v>5</v>
      </c>
    </row>
    <row r="240" spans="1:4" x14ac:dyDescent="0.2">
      <c r="A240" s="20"/>
      <c r="B240" s="20"/>
      <c r="C240" s="2">
        <v>2017</v>
      </c>
      <c r="D240" s="2">
        <v>4</v>
      </c>
    </row>
    <row r="241" spans="1:4" x14ac:dyDescent="0.2">
      <c r="A241" s="20"/>
      <c r="B241" s="20"/>
      <c r="C241" s="2">
        <v>2018</v>
      </c>
      <c r="D241" s="2">
        <v>5</v>
      </c>
    </row>
    <row r="242" spans="1:4" x14ac:dyDescent="0.2">
      <c r="A242" s="20"/>
      <c r="B242" s="20"/>
      <c r="C242" s="2">
        <v>2019</v>
      </c>
      <c r="D242" s="2">
        <v>6</v>
      </c>
    </row>
    <row r="243" spans="1:4" x14ac:dyDescent="0.2">
      <c r="A243" s="3"/>
      <c r="B243" s="3"/>
      <c r="C243" s="3"/>
      <c r="D243" s="2"/>
    </row>
    <row r="244" spans="1:4" x14ac:dyDescent="0.2">
      <c r="A244" s="20">
        <v>41</v>
      </c>
      <c r="B244" s="20" t="s">
        <v>51</v>
      </c>
      <c r="C244" s="2">
        <v>2015</v>
      </c>
      <c r="D244" s="2">
        <v>5</v>
      </c>
    </row>
    <row r="245" spans="1:4" x14ac:dyDescent="0.2">
      <c r="A245" s="20"/>
      <c r="B245" s="20"/>
      <c r="C245" s="2">
        <v>2016</v>
      </c>
      <c r="D245" s="2">
        <v>5</v>
      </c>
    </row>
    <row r="246" spans="1:4" x14ac:dyDescent="0.2">
      <c r="A246" s="20"/>
      <c r="B246" s="20"/>
      <c r="C246" s="2">
        <v>2017</v>
      </c>
      <c r="D246" s="2">
        <v>5</v>
      </c>
    </row>
    <row r="247" spans="1:4" x14ac:dyDescent="0.2">
      <c r="A247" s="20"/>
      <c r="B247" s="20"/>
      <c r="C247" s="2">
        <v>2018</v>
      </c>
      <c r="D247" s="2">
        <v>7</v>
      </c>
    </row>
    <row r="248" spans="1:4" x14ac:dyDescent="0.2">
      <c r="A248" s="20"/>
      <c r="B248" s="20"/>
      <c r="C248" s="2">
        <v>2019</v>
      </c>
      <c r="D248" s="2">
        <v>8</v>
      </c>
    </row>
    <row r="249" spans="1:4" x14ac:dyDescent="0.2">
      <c r="A249" s="3"/>
      <c r="B249" s="3"/>
      <c r="C249" s="3"/>
      <c r="D249" s="2"/>
    </row>
    <row r="250" spans="1:4" x14ac:dyDescent="0.2">
      <c r="A250" s="20">
        <v>42</v>
      </c>
      <c r="B250" s="20" t="s">
        <v>52</v>
      </c>
      <c r="C250" s="2">
        <v>2015</v>
      </c>
      <c r="D250" s="2">
        <v>4</v>
      </c>
    </row>
    <row r="251" spans="1:4" x14ac:dyDescent="0.2">
      <c r="A251" s="20"/>
      <c r="B251" s="20"/>
      <c r="C251" s="2">
        <v>2016</v>
      </c>
      <c r="D251" s="2">
        <v>4</v>
      </c>
    </row>
    <row r="252" spans="1:4" x14ac:dyDescent="0.2">
      <c r="A252" s="20"/>
      <c r="B252" s="20"/>
      <c r="C252" s="2">
        <v>2017</v>
      </c>
      <c r="D252" s="2">
        <v>4</v>
      </c>
    </row>
    <row r="253" spans="1:4" x14ac:dyDescent="0.2">
      <c r="A253" s="20"/>
      <c r="B253" s="20"/>
      <c r="C253" s="2">
        <v>2018</v>
      </c>
      <c r="D253" s="2">
        <v>4</v>
      </c>
    </row>
    <row r="254" spans="1:4" x14ac:dyDescent="0.2">
      <c r="A254" s="20"/>
      <c r="B254" s="20"/>
      <c r="C254" s="2">
        <v>2019</v>
      </c>
      <c r="D254" s="2">
        <v>4</v>
      </c>
    </row>
    <row r="255" spans="1:4" x14ac:dyDescent="0.2">
      <c r="A255" s="3"/>
      <c r="B255" s="3"/>
      <c r="C255" s="3"/>
      <c r="D255" s="2"/>
    </row>
    <row r="256" spans="1:4" x14ac:dyDescent="0.2">
      <c r="A256" s="20">
        <v>43</v>
      </c>
      <c r="B256" s="20" t="s">
        <v>53</v>
      </c>
      <c r="C256" s="2">
        <v>2015</v>
      </c>
      <c r="D256" s="2"/>
    </row>
    <row r="257" spans="1:4" x14ac:dyDescent="0.2">
      <c r="A257" s="20"/>
      <c r="B257" s="20"/>
      <c r="C257" s="2">
        <v>2016</v>
      </c>
      <c r="D257" s="2">
        <v>4</v>
      </c>
    </row>
    <row r="258" spans="1:4" x14ac:dyDescent="0.2">
      <c r="A258" s="20"/>
      <c r="B258" s="20"/>
      <c r="C258" s="2">
        <v>2017</v>
      </c>
      <c r="D258" s="2">
        <v>4</v>
      </c>
    </row>
    <row r="259" spans="1:4" x14ac:dyDescent="0.2">
      <c r="A259" s="20"/>
      <c r="B259" s="20"/>
      <c r="C259" s="2">
        <v>2018</v>
      </c>
      <c r="D259" s="2">
        <v>4</v>
      </c>
    </row>
    <row r="260" spans="1:4" x14ac:dyDescent="0.2">
      <c r="A260" s="20"/>
      <c r="B260" s="20"/>
      <c r="C260" s="2">
        <v>2019</v>
      </c>
      <c r="D260" s="2">
        <v>6</v>
      </c>
    </row>
    <row r="261" spans="1:4" x14ac:dyDescent="0.2">
      <c r="A261" s="3"/>
      <c r="B261" s="3"/>
      <c r="C261" s="3"/>
      <c r="D261" s="2"/>
    </row>
    <row r="262" spans="1:4" x14ac:dyDescent="0.2">
      <c r="A262" s="20">
        <v>44</v>
      </c>
      <c r="B262" s="20" t="s">
        <v>54</v>
      </c>
      <c r="C262" s="2">
        <v>2015</v>
      </c>
      <c r="D262" s="2">
        <v>12</v>
      </c>
    </row>
    <row r="263" spans="1:4" x14ac:dyDescent="0.2">
      <c r="A263" s="20"/>
      <c r="B263" s="20"/>
      <c r="C263" s="2">
        <v>2016</v>
      </c>
      <c r="D263" s="2">
        <v>7</v>
      </c>
    </row>
    <row r="264" spans="1:4" x14ac:dyDescent="0.2">
      <c r="A264" s="20"/>
      <c r="B264" s="20"/>
      <c r="C264" s="2">
        <v>2017</v>
      </c>
      <c r="D264" s="2">
        <v>4</v>
      </c>
    </row>
    <row r="265" spans="1:4" x14ac:dyDescent="0.2">
      <c r="A265" s="20"/>
      <c r="B265" s="20"/>
      <c r="C265" s="2">
        <v>2018</v>
      </c>
      <c r="D265" s="2">
        <v>4</v>
      </c>
    </row>
    <row r="266" spans="1:4" x14ac:dyDescent="0.2">
      <c r="A266" s="20"/>
      <c r="B266" s="20"/>
      <c r="C266" s="2">
        <v>2019</v>
      </c>
      <c r="D266" s="2">
        <v>4</v>
      </c>
    </row>
    <row r="267" spans="1:4" x14ac:dyDescent="0.2">
      <c r="A267" s="3"/>
      <c r="B267" s="3"/>
      <c r="C267" s="3"/>
      <c r="D267" s="2"/>
    </row>
    <row r="268" spans="1:4" x14ac:dyDescent="0.2">
      <c r="A268" s="20">
        <v>45</v>
      </c>
      <c r="B268" s="20" t="s">
        <v>55</v>
      </c>
      <c r="C268" s="2">
        <v>2015</v>
      </c>
      <c r="D268" s="2">
        <v>4</v>
      </c>
    </row>
    <row r="269" spans="1:4" x14ac:dyDescent="0.2">
      <c r="A269" s="20"/>
      <c r="B269" s="20"/>
      <c r="C269" s="2">
        <v>2016</v>
      </c>
      <c r="D269" s="2">
        <v>4</v>
      </c>
    </row>
    <row r="270" spans="1:4" x14ac:dyDescent="0.2">
      <c r="A270" s="20"/>
      <c r="B270" s="20"/>
      <c r="C270" s="2">
        <v>2017</v>
      </c>
      <c r="D270" s="2">
        <v>4</v>
      </c>
    </row>
    <row r="271" spans="1:4" x14ac:dyDescent="0.2">
      <c r="A271" s="20"/>
      <c r="B271" s="20"/>
      <c r="C271" s="2">
        <v>2018</v>
      </c>
      <c r="D271" s="2">
        <v>4</v>
      </c>
    </row>
    <row r="272" spans="1:4" x14ac:dyDescent="0.2">
      <c r="A272" s="20"/>
      <c r="B272" s="20"/>
      <c r="C272" s="2">
        <v>2019</v>
      </c>
      <c r="D272" s="2">
        <v>4</v>
      </c>
    </row>
    <row r="273" spans="1:4" x14ac:dyDescent="0.2">
      <c r="A273" s="3"/>
      <c r="B273" s="3"/>
      <c r="C273" s="3"/>
      <c r="D273" s="2"/>
    </row>
    <row r="274" spans="1:4" x14ac:dyDescent="0.2">
      <c r="A274" s="20">
        <v>46</v>
      </c>
      <c r="B274" s="20" t="s">
        <v>56</v>
      </c>
      <c r="C274" s="2">
        <v>2015</v>
      </c>
      <c r="D274" s="2">
        <v>2</v>
      </c>
    </row>
    <row r="275" spans="1:4" x14ac:dyDescent="0.2">
      <c r="A275" s="20"/>
      <c r="B275" s="20"/>
      <c r="C275" s="2">
        <v>2016</v>
      </c>
      <c r="D275" s="2">
        <v>2</v>
      </c>
    </row>
    <row r="276" spans="1:4" x14ac:dyDescent="0.2">
      <c r="A276" s="20"/>
      <c r="B276" s="20"/>
      <c r="C276" s="2">
        <v>2017</v>
      </c>
      <c r="D276" s="2">
        <v>3</v>
      </c>
    </row>
    <row r="277" spans="1:4" x14ac:dyDescent="0.2">
      <c r="A277" s="20"/>
      <c r="B277" s="20"/>
      <c r="C277" s="2">
        <v>2018</v>
      </c>
      <c r="D277" s="2">
        <v>3</v>
      </c>
    </row>
    <row r="278" spans="1:4" x14ac:dyDescent="0.2">
      <c r="A278" s="20"/>
      <c r="B278" s="20"/>
      <c r="C278" s="2">
        <v>2019</v>
      </c>
      <c r="D278" s="2">
        <v>3</v>
      </c>
    </row>
    <row r="279" spans="1:4" x14ac:dyDescent="0.2">
      <c r="A279" s="3"/>
      <c r="B279" s="3"/>
      <c r="C279" s="3"/>
      <c r="D279" s="2"/>
    </row>
    <row r="280" spans="1:4" x14ac:dyDescent="0.2">
      <c r="A280" s="20">
        <v>47</v>
      </c>
      <c r="B280" s="20" t="s">
        <v>57</v>
      </c>
      <c r="C280" s="2">
        <v>2015</v>
      </c>
      <c r="D280" s="2">
        <v>4</v>
      </c>
    </row>
    <row r="281" spans="1:4" x14ac:dyDescent="0.2">
      <c r="A281" s="20"/>
      <c r="B281" s="20"/>
      <c r="C281" s="2">
        <v>2016</v>
      </c>
      <c r="D281" s="2">
        <v>6</v>
      </c>
    </row>
    <row r="282" spans="1:4" x14ac:dyDescent="0.2">
      <c r="A282" s="20"/>
      <c r="B282" s="20"/>
      <c r="C282" s="2">
        <v>2017</v>
      </c>
      <c r="D282" s="2">
        <v>4</v>
      </c>
    </row>
    <row r="283" spans="1:4" x14ac:dyDescent="0.2">
      <c r="A283" s="20"/>
      <c r="B283" s="20"/>
      <c r="C283" s="2">
        <v>2018</v>
      </c>
      <c r="D283" s="2">
        <v>7</v>
      </c>
    </row>
    <row r="284" spans="1:4" x14ac:dyDescent="0.2">
      <c r="A284" s="20"/>
      <c r="B284" s="20"/>
      <c r="C284" s="2">
        <v>2019</v>
      </c>
      <c r="D284" s="2">
        <v>7</v>
      </c>
    </row>
    <row r="285" spans="1:4" x14ac:dyDescent="0.2">
      <c r="A285" s="3"/>
      <c r="B285" s="3"/>
      <c r="C285" s="3"/>
      <c r="D285" s="2"/>
    </row>
    <row r="286" spans="1:4" x14ac:dyDescent="0.2">
      <c r="A286" s="20">
        <v>48</v>
      </c>
      <c r="B286" s="20" t="s">
        <v>58</v>
      </c>
      <c r="C286" s="2">
        <v>2015</v>
      </c>
      <c r="D286" s="2"/>
    </row>
    <row r="287" spans="1:4" x14ac:dyDescent="0.2">
      <c r="A287" s="20"/>
      <c r="B287" s="20"/>
      <c r="C287" s="2">
        <v>2016</v>
      </c>
      <c r="D287" s="2"/>
    </row>
    <row r="288" spans="1:4" x14ac:dyDescent="0.2">
      <c r="A288" s="20"/>
      <c r="B288" s="20"/>
      <c r="C288" s="2">
        <v>2017</v>
      </c>
      <c r="D288" s="2"/>
    </row>
    <row r="289" spans="1:4" x14ac:dyDescent="0.2">
      <c r="A289" s="20"/>
      <c r="B289" s="20"/>
      <c r="C289" s="2">
        <v>2018</v>
      </c>
      <c r="D289" s="2"/>
    </row>
    <row r="290" spans="1:4" x14ac:dyDescent="0.2">
      <c r="A290" s="20"/>
      <c r="B290" s="20"/>
      <c r="C290" s="2">
        <v>2019</v>
      </c>
      <c r="D290" s="2"/>
    </row>
    <row r="291" spans="1:4" x14ac:dyDescent="0.2">
      <c r="A291" s="3"/>
      <c r="B291" s="3"/>
      <c r="C291" s="3"/>
      <c r="D291" s="2"/>
    </row>
    <row r="292" spans="1:4" x14ac:dyDescent="0.2">
      <c r="A292" s="20">
        <v>49</v>
      </c>
      <c r="B292" s="20" t="s">
        <v>59</v>
      </c>
      <c r="C292" s="2">
        <v>2015</v>
      </c>
      <c r="D292" s="2">
        <v>8</v>
      </c>
    </row>
    <row r="293" spans="1:4" x14ac:dyDescent="0.2">
      <c r="A293" s="20"/>
      <c r="B293" s="20"/>
      <c r="C293" s="2">
        <v>2016</v>
      </c>
      <c r="D293" s="2">
        <v>8</v>
      </c>
    </row>
    <row r="294" spans="1:4" x14ac:dyDescent="0.2">
      <c r="A294" s="20"/>
      <c r="B294" s="20"/>
      <c r="C294" s="2">
        <v>2017</v>
      </c>
      <c r="D294" s="2">
        <v>7</v>
      </c>
    </row>
    <row r="295" spans="1:4" x14ac:dyDescent="0.2">
      <c r="A295" s="20"/>
      <c r="B295" s="20"/>
      <c r="C295" s="2">
        <v>2018</v>
      </c>
      <c r="D295" s="2">
        <v>6</v>
      </c>
    </row>
    <row r="296" spans="1:4" x14ac:dyDescent="0.2">
      <c r="A296" s="20"/>
      <c r="B296" s="20"/>
      <c r="C296" s="2">
        <v>2019</v>
      </c>
      <c r="D296" s="2">
        <v>9</v>
      </c>
    </row>
    <row r="297" spans="1:4" x14ac:dyDescent="0.2">
      <c r="A297" s="3"/>
      <c r="B297" s="3"/>
      <c r="C297" s="3"/>
      <c r="D297" s="2"/>
    </row>
    <row r="298" spans="1:4" x14ac:dyDescent="0.2">
      <c r="A298" s="20">
        <v>50</v>
      </c>
      <c r="B298" s="20" t="s">
        <v>60</v>
      </c>
      <c r="C298" s="2">
        <v>2015</v>
      </c>
      <c r="D298" s="2">
        <v>4</v>
      </c>
    </row>
    <row r="299" spans="1:4" x14ac:dyDescent="0.2">
      <c r="A299" s="20"/>
      <c r="B299" s="20"/>
      <c r="C299" s="2">
        <v>2016</v>
      </c>
      <c r="D299" s="2">
        <v>4</v>
      </c>
    </row>
    <row r="300" spans="1:4" x14ac:dyDescent="0.2">
      <c r="A300" s="20"/>
      <c r="B300" s="20"/>
      <c r="C300" s="2">
        <v>2017</v>
      </c>
      <c r="D300" s="2">
        <v>4</v>
      </c>
    </row>
    <row r="301" spans="1:4" x14ac:dyDescent="0.2">
      <c r="A301" s="20"/>
      <c r="B301" s="20"/>
      <c r="C301" s="2">
        <v>2018</v>
      </c>
      <c r="D301" s="2">
        <v>4</v>
      </c>
    </row>
    <row r="302" spans="1:4" x14ac:dyDescent="0.2">
      <c r="A302" s="20"/>
      <c r="B302" s="20"/>
      <c r="C302" s="2">
        <v>2019</v>
      </c>
      <c r="D302" s="2">
        <v>4</v>
      </c>
    </row>
    <row r="303" spans="1:4" x14ac:dyDescent="0.2">
      <c r="A303" s="3"/>
      <c r="B303" s="3"/>
      <c r="C303" s="3"/>
      <c r="D303" s="2"/>
    </row>
    <row r="304" spans="1:4" x14ac:dyDescent="0.2">
      <c r="A304" s="20">
        <v>51</v>
      </c>
      <c r="B304" s="20" t="s">
        <v>61</v>
      </c>
      <c r="C304" s="2">
        <v>2015</v>
      </c>
      <c r="D304" s="2"/>
    </row>
    <row r="305" spans="1:4" x14ac:dyDescent="0.2">
      <c r="A305" s="20"/>
      <c r="B305" s="20"/>
      <c r="C305" s="2">
        <v>2016</v>
      </c>
      <c r="D305" s="2"/>
    </row>
    <row r="306" spans="1:4" x14ac:dyDescent="0.2">
      <c r="A306" s="20"/>
      <c r="B306" s="20"/>
      <c r="C306" s="2">
        <v>2017</v>
      </c>
      <c r="D306" s="2">
        <v>4</v>
      </c>
    </row>
    <row r="307" spans="1:4" x14ac:dyDescent="0.2">
      <c r="A307" s="20"/>
      <c r="B307" s="20"/>
      <c r="C307" s="2">
        <v>2018</v>
      </c>
      <c r="D307" s="2"/>
    </row>
    <row r="308" spans="1:4" x14ac:dyDescent="0.2">
      <c r="A308" s="20"/>
      <c r="B308" s="20"/>
      <c r="C308" s="2">
        <v>2019</v>
      </c>
      <c r="D308" s="2"/>
    </row>
    <row r="309" spans="1:4" x14ac:dyDescent="0.2">
      <c r="A309" s="3"/>
      <c r="B309" s="3"/>
      <c r="C309" s="3"/>
      <c r="D309" s="2"/>
    </row>
    <row r="310" spans="1:4" x14ac:dyDescent="0.2">
      <c r="A310" s="20">
        <v>52</v>
      </c>
      <c r="B310" s="20" t="s">
        <v>62</v>
      </c>
      <c r="C310" s="2">
        <v>2015</v>
      </c>
      <c r="D310" s="2">
        <v>11</v>
      </c>
    </row>
    <row r="311" spans="1:4" x14ac:dyDescent="0.2">
      <c r="A311" s="20"/>
      <c r="B311" s="20"/>
      <c r="C311" s="2">
        <v>2016</v>
      </c>
      <c r="D311" s="2">
        <v>11</v>
      </c>
    </row>
    <row r="312" spans="1:4" x14ac:dyDescent="0.2">
      <c r="A312" s="20"/>
      <c r="B312" s="20"/>
      <c r="C312" s="2">
        <v>2017</v>
      </c>
      <c r="D312" s="2">
        <v>11</v>
      </c>
    </row>
    <row r="313" spans="1:4" x14ac:dyDescent="0.2">
      <c r="A313" s="20"/>
      <c r="B313" s="20"/>
      <c r="C313" s="2">
        <v>2018</v>
      </c>
      <c r="D313" s="2">
        <v>10</v>
      </c>
    </row>
    <row r="314" spans="1:4" x14ac:dyDescent="0.2">
      <c r="A314" s="20"/>
      <c r="B314" s="20"/>
      <c r="C314" s="2">
        <v>2019</v>
      </c>
      <c r="D314" s="2">
        <v>9</v>
      </c>
    </row>
  </sheetData>
  <mergeCells count="104">
    <mergeCell ref="A226:A230"/>
    <mergeCell ref="B226:B230"/>
    <mergeCell ref="A232:A236"/>
    <mergeCell ref="B232:B236"/>
    <mergeCell ref="A214:A218"/>
    <mergeCell ref="B214:B218"/>
    <mergeCell ref="A256:A260"/>
    <mergeCell ref="B256:B260"/>
    <mergeCell ref="A262:A266"/>
    <mergeCell ref="B262:B266"/>
    <mergeCell ref="A268:A272"/>
    <mergeCell ref="B268:B272"/>
    <mergeCell ref="A238:A242"/>
    <mergeCell ref="B238:B242"/>
    <mergeCell ref="A244:A248"/>
    <mergeCell ref="B244:B248"/>
    <mergeCell ref="A250:A254"/>
    <mergeCell ref="B250:B254"/>
    <mergeCell ref="A64:A68"/>
    <mergeCell ref="B64:B68"/>
    <mergeCell ref="A70:A74"/>
    <mergeCell ref="B70:B74"/>
    <mergeCell ref="A76:A80"/>
    <mergeCell ref="B76:B80"/>
    <mergeCell ref="A220:A224"/>
    <mergeCell ref="B220:B224"/>
    <mergeCell ref="A208:A212"/>
    <mergeCell ref="B208:B212"/>
    <mergeCell ref="A160:A164"/>
    <mergeCell ref="B160:B164"/>
    <mergeCell ref="A166:A170"/>
    <mergeCell ref="B166:B170"/>
    <mergeCell ref="A124:A128"/>
    <mergeCell ref="B124:B128"/>
    <mergeCell ref="A130:A134"/>
    <mergeCell ref="B130:B134"/>
    <mergeCell ref="A136:A140"/>
    <mergeCell ref="B136:B140"/>
    <mergeCell ref="A142:A146"/>
    <mergeCell ref="B142:B146"/>
    <mergeCell ref="A148:A152"/>
    <mergeCell ref="B148:B152"/>
    <mergeCell ref="A154:A158"/>
    <mergeCell ref="B154:B158"/>
    <mergeCell ref="A4:A8"/>
    <mergeCell ref="B4:B8"/>
    <mergeCell ref="A10:A14"/>
    <mergeCell ref="B10:B14"/>
    <mergeCell ref="A16:A20"/>
    <mergeCell ref="B16:B20"/>
    <mergeCell ref="A22:A26"/>
    <mergeCell ref="B22:B26"/>
    <mergeCell ref="A28:A32"/>
    <mergeCell ref="B28:B32"/>
    <mergeCell ref="A34:A38"/>
    <mergeCell ref="B34:B38"/>
    <mergeCell ref="A58:A62"/>
    <mergeCell ref="B58:B62"/>
    <mergeCell ref="A40:A44"/>
    <mergeCell ref="B40:B44"/>
    <mergeCell ref="A46:A50"/>
    <mergeCell ref="B46:B50"/>
    <mergeCell ref="A118:A122"/>
    <mergeCell ref="B118:B122"/>
    <mergeCell ref="A100:A104"/>
    <mergeCell ref="B100:B104"/>
    <mergeCell ref="A106:A110"/>
    <mergeCell ref="B106:B110"/>
    <mergeCell ref="A112:A116"/>
    <mergeCell ref="B112:B116"/>
    <mergeCell ref="A82:A86"/>
    <mergeCell ref="B82:B86"/>
    <mergeCell ref="A88:A92"/>
    <mergeCell ref="B88:B92"/>
    <mergeCell ref="A94:A98"/>
    <mergeCell ref="B94:B98"/>
    <mergeCell ref="A52:A56"/>
    <mergeCell ref="B52:B56"/>
    <mergeCell ref="A172:A176"/>
    <mergeCell ref="B172:B176"/>
    <mergeCell ref="A178:A182"/>
    <mergeCell ref="B178:B182"/>
    <mergeCell ref="A202:A206"/>
    <mergeCell ref="B202:B206"/>
    <mergeCell ref="A184:A188"/>
    <mergeCell ref="B184:B188"/>
    <mergeCell ref="A190:A194"/>
    <mergeCell ref="B190:B194"/>
    <mergeCell ref="A196:A200"/>
    <mergeCell ref="B196:B200"/>
    <mergeCell ref="A304:A308"/>
    <mergeCell ref="B304:B308"/>
    <mergeCell ref="A310:A314"/>
    <mergeCell ref="B310:B314"/>
    <mergeCell ref="A292:A296"/>
    <mergeCell ref="B292:B296"/>
    <mergeCell ref="A298:A302"/>
    <mergeCell ref="B298:B302"/>
    <mergeCell ref="A274:A278"/>
    <mergeCell ref="B274:B278"/>
    <mergeCell ref="A280:A284"/>
    <mergeCell ref="B280:B284"/>
    <mergeCell ref="A286:A290"/>
    <mergeCell ref="B286:B290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4"/>
  <sheetViews>
    <sheetView workbookViewId="0">
      <selection activeCell="F1" sqref="F1:F1048576"/>
    </sheetView>
  </sheetViews>
  <sheetFormatPr baseColWidth="10" defaultColWidth="8.83203125" defaultRowHeight="15" x14ac:dyDescent="0.2"/>
  <cols>
    <col min="2" max="2" width="18.6640625" bestFit="1" customWidth="1"/>
    <col min="4" max="4" width="12.1640625" style="1" bestFit="1" customWidth="1"/>
    <col min="5" max="5" width="17.6640625" style="1" bestFit="1" customWidth="1"/>
    <col min="6" max="6" width="9" style="1"/>
  </cols>
  <sheetData>
    <row r="1" spans="1:6" x14ac:dyDescent="0.2">
      <c r="A1" s="4" t="s">
        <v>10</v>
      </c>
    </row>
    <row r="3" spans="1:6" x14ac:dyDescent="0.2">
      <c r="A3" s="5" t="s">
        <v>0</v>
      </c>
      <c r="B3" s="5" t="s">
        <v>1</v>
      </c>
      <c r="C3" s="5" t="s">
        <v>2</v>
      </c>
      <c r="D3" s="5" t="s">
        <v>11</v>
      </c>
      <c r="E3" s="5" t="s">
        <v>12</v>
      </c>
      <c r="F3" s="5" t="s">
        <v>8</v>
      </c>
    </row>
    <row r="4" spans="1:6" x14ac:dyDescent="0.2">
      <c r="A4" s="20">
        <v>1</v>
      </c>
      <c r="B4" s="20" t="s">
        <v>13</v>
      </c>
      <c r="C4" s="2">
        <v>2015</v>
      </c>
      <c r="D4" s="2">
        <v>37</v>
      </c>
      <c r="E4" s="2">
        <v>3</v>
      </c>
      <c r="F4" s="2">
        <f>D4/E4*100%</f>
        <v>12.333333333333334</v>
      </c>
    </row>
    <row r="5" spans="1:6" x14ac:dyDescent="0.2">
      <c r="A5" s="20"/>
      <c r="B5" s="20"/>
      <c r="C5" s="2">
        <v>2016</v>
      </c>
      <c r="D5" s="2">
        <v>40</v>
      </c>
      <c r="E5" s="2">
        <v>3</v>
      </c>
      <c r="F5" s="2">
        <f t="shared" ref="F5:F8" si="0">D5/E5*100%</f>
        <v>13.333333333333334</v>
      </c>
    </row>
    <row r="6" spans="1:6" x14ac:dyDescent="0.2">
      <c r="A6" s="20"/>
      <c r="B6" s="20"/>
      <c r="C6" s="2">
        <v>2017</v>
      </c>
      <c r="D6" s="2">
        <v>43</v>
      </c>
      <c r="E6" s="2">
        <v>3</v>
      </c>
      <c r="F6" s="2">
        <f t="shared" si="0"/>
        <v>14.333333333333334</v>
      </c>
    </row>
    <row r="7" spans="1:6" x14ac:dyDescent="0.2">
      <c r="A7" s="20"/>
      <c r="B7" s="20"/>
      <c r="C7" s="2">
        <v>2018</v>
      </c>
      <c r="D7" s="2">
        <v>46</v>
      </c>
      <c r="E7" s="2">
        <v>3</v>
      </c>
      <c r="F7" s="2">
        <f t="shared" si="0"/>
        <v>15.333333333333334</v>
      </c>
    </row>
    <row r="8" spans="1:6" x14ac:dyDescent="0.2">
      <c r="A8" s="20"/>
      <c r="B8" s="20"/>
      <c r="C8" s="2">
        <v>2019</v>
      </c>
      <c r="D8" s="2">
        <v>49</v>
      </c>
      <c r="E8" s="2">
        <v>3</v>
      </c>
      <c r="F8" s="2">
        <f t="shared" si="0"/>
        <v>16.333333333333332</v>
      </c>
    </row>
    <row r="9" spans="1:6" x14ac:dyDescent="0.2">
      <c r="A9" s="3"/>
      <c r="B9" s="3"/>
      <c r="C9" s="2"/>
      <c r="D9" s="2"/>
      <c r="E9" s="2"/>
      <c r="F9" s="2"/>
    </row>
    <row r="10" spans="1:6" x14ac:dyDescent="0.2">
      <c r="A10" s="20">
        <v>2</v>
      </c>
      <c r="B10" s="20" t="s">
        <v>14</v>
      </c>
      <c r="C10" s="2">
        <v>2015</v>
      </c>
      <c r="D10" s="2">
        <v>24</v>
      </c>
      <c r="E10" s="2">
        <v>3</v>
      </c>
      <c r="F10" s="2">
        <f>D10/E10*100%</f>
        <v>8</v>
      </c>
    </row>
    <row r="11" spans="1:6" x14ac:dyDescent="0.2">
      <c r="A11" s="20"/>
      <c r="B11" s="20"/>
      <c r="C11" s="2">
        <v>2016</v>
      </c>
      <c r="D11" s="2">
        <v>27</v>
      </c>
      <c r="E11" s="2">
        <v>3</v>
      </c>
      <c r="F11" s="2">
        <f t="shared" ref="F11:F14" si="1">D11/E11*100%</f>
        <v>9</v>
      </c>
    </row>
    <row r="12" spans="1:6" x14ac:dyDescent="0.2">
      <c r="A12" s="20"/>
      <c r="B12" s="20"/>
      <c r="C12" s="2">
        <v>2017</v>
      </c>
      <c r="D12" s="2">
        <v>30</v>
      </c>
      <c r="E12" s="2">
        <v>3</v>
      </c>
      <c r="F12" s="2">
        <f t="shared" si="1"/>
        <v>10</v>
      </c>
    </row>
    <row r="13" spans="1:6" x14ac:dyDescent="0.2">
      <c r="A13" s="20"/>
      <c r="B13" s="20"/>
      <c r="C13" s="2">
        <v>2018</v>
      </c>
      <c r="D13" s="2">
        <v>19</v>
      </c>
      <c r="E13" s="2">
        <v>3</v>
      </c>
      <c r="F13" s="2">
        <f t="shared" si="1"/>
        <v>6.333333333333333</v>
      </c>
    </row>
    <row r="14" spans="1:6" x14ac:dyDescent="0.2">
      <c r="A14" s="20"/>
      <c r="B14" s="20"/>
      <c r="C14" s="2">
        <v>2019</v>
      </c>
      <c r="D14" s="2">
        <v>21</v>
      </c>
      <c r="E14" s="2">
        <v>3</v>
      </c>
      <c r="F14" s="2">
        <f t="shared" si="1"/>
        <v>7</v>
      </c>
    </row>
    <row r="15" spans="1:6" x14ac:dyDescent="0.2">
      <c r="A15" s="3"/>
      <c r="B15" s="3"/>
      <c r="C15" s="3"/>
      <c r="D15" s="2"/>
      <c r="E15" s="2"/>
      <c r="F15" s="2"/>
    </row>
    <row r="16" spans="1:6" x14ac:dyDescent="0.2">
      <c r="A16" s="20">
        <v>3</v>
      </c>
      <c r="B16" s="20" t="s">
        <v>15</v>
      </c>
      <c r="C16" s="2">
        <v>2015</v>
      </c>
      <c r="D16" s="2">
        <v>6</v>
      </c>
      <c r="E16" s="2">
        <v>3</v>
      </c>
      <c r="F16" s="2">
        <f>D16/E16*100%</f>
        <v>2</v>
      </c>
    </row>
    <row r="17" spans="1:6" x14ac:dyDescent="0.2">
      <c r="A17" s="20"/>
      <c r="B17" s="20"/>
      <c r="C17" s="2">
        <v>2016</v>
      </c>
      <c r="D17" s="2">
        <v>9</v>
      </c>
      <c r="E17" s="2">
        <v>3</v>
      </c>
      <c r="F17" s="2">
        <f t="shared" ref="F17:F20" si="2">D17/E17*100%</f>
        <v>3</v>
      </c>
    </row>
    <row r="18" spans="1:6" x14ac:dyDescent="0.2">
      <c r="A18" s="20"/>
      <c r="B18" s="20"/>
      <c r="C18" s="2">
        <v>2017</v>
      </c>
      <c r="D18" s="2">
        <v>9</v>
      </c>
      <c r="E18" s="2">
        <v>3</v>
      </c>
      <c r="F18" s="2">
        <f t="shared" si="2"/>
        <v>3</v>
      </c>
    </row>
    <row r="19" spans="1:6" x14ac:dyDescent="0.2">
      <c r="A19" s="20"/>
      <c r="B19" s="20"/>
      <c r="C19" s="2">
        <v>2018</v>
      </c>
      <c r="D19" s="2">
        <v>1</v>
      </c>
      <c r="E19" s="2">
        <v>1</v>
      </c>
      <c r="F19" s="2">
        <f t="shared" si="2"/>
        <v>1</v>
      </c>
    </row>
    <row r="20" spans="1:6" x14ac:dyDescent="0.2">
      <c r="A20" s="20"/>
      <c r="B20" s="20"/>
      <c r="C20" s="2">
        <v>2019</v>
      </c>
      <c r="D20" s="2">
        <v>1</v>
      </c>
      <c r="E20" s="2">
        <v>1</v>
      </c>
      <c r="F20" s="2">
        <f t="shared" si="2"/>
        <v>1</v>
      </c>
    </row>
    <row r="21" spans="1:6" x14ac:dyDescent="0.2">
      <c r="A21" s="3"/>
      <c r="B21" s="3"/>
      <c r="C21" s="3"/>
      <c r="D21" s="2"/>
      <c r="E21" s="2"/>
      <c r="F21" s="2"/>
    </row>
    <row r="22" spans="1:6" x14ac:dyDescent="0.2">
      <c r="A22" s="20">
        <v>4</v>
      </c>
      <c r="B22" s="20" t="s">
        <v>16</v>
      </c>
      <c r="C22" s="2">
        <v>2015</v>
      </c>
      <c r="D22" s="2">
        <v>17</v>
      </c>
      <c r="E22" s="2">
        <v>3</v>
      </c>
      <c r="F22" s="2">
        <f>D22/E22*100%</f>
        <v>5.666666666666667</v>
      </c>
    </row>
    <row r="23" spans="1:6" x14ac:dyDescent="0.2">
      <c r="A23" s="20"/>
      <c r="B23" s="20"/>
      <c r="C23" s="2">
        <v>2016</v>
      </c>
      <c r="D23" s="2">
        <v>20</v>
      </c>
      <c r="E23" s="2">
        <v>3</v>
      </c>
      <c r="F23" s="2">
        <f t="shared" ref="F23:F26" si="3">D23/E23*100%</f>
        <v>6.666666666666667</v>
      </c>
    </row>
    <row r="24" spans="1:6" x14ac:dyDescent="0.2">
      <c r="A24" s="20"/>
      <c r="B24" s="20"/>
      <c r="C24" s="2">
        <v>2017</v>
      </c>
      <c r="D24" s="2">
        <v>23</v>
      </c>
      <c r="E24" s="2">
        <v>3</v>
      </c>
      <c r="F24" s="2">
        <f t="shared" si="3"/>
        <v>7.666666666666667</v>
      </c>
    </row>
    <row r="25" spans="1:6" x14ac:dyDescent="0.2">
      <c r="A25" s="20"/>
      <c r="B25" s="20"/>
      <c r="C25" s="2">
        <v>2018</v>
      </c>
      <c r="D25" s="2">
        <v>26</v>
      </c>
      <c r="E25" s="2">
        <v>3</v>
      </c>
      <c r="F25" s="2">
        <f t="shared" si="3"/>
        <v>8.6666666666666661</v>
      </c>
    </row>
    <row r="26" spans="1:6" x14ac:dyDescent="0.2">
      <c r="A26" s="20"/>
      <c r="B26" s="20"/>
      <c r="C26" s="2">
        <v>2019</v>
      </c>
      <c r="D26" s="2">
        <v>29</v>
      </c>
      <c r="E26" s="2">
        <v>3</v>
      </c>
      <c r="F26" s="2">
        <f t="shared" si="3"/>
        <v>9.6666666666666661</v>
      </c>
    </row>
    <row r="27" spans="1:6" x14ac:dyDescent="0.2">
      <c r="A27" s="3"/>
      <c r="B27" s="3"/>
      <c r="C27" s="3"/>
      <c r="D27" s="2"/>
      <c r="E27" s="2"/>
      <c r="F27" s="2"/>
    </row>
    <row r="28" spans="1:6" x14ac:dyDescent="0.2">
      <c r="A28" s="20">
        <v>5</v>
      </c>
      <c r="B28" s="20" t="s">
        <v>17</v>
      </c>
      <c r="C28" s="2">
        <v>2015</v>
      </c>
      <c r="D28" s="2">
        <v>7</v>
      </c>
      <c r="E28" s="2">
        <v>3</v>
      </c>
      <c r="F28" s="2">
        <f>D28/E28*100%</f>
        <v>2.3333333333333335</v>
      </c>
    </row>
    <row r="29" spans="1:6" x14ac:dyDescent="0.2">
      <c r="A29" s="20"/>
      <c r="B29" s="20"/>
      <c r="C29" s="2">
        <v>2016</v>
      </c>
      <c r="D29" s="2">
        <v>7</v>
      </c>
      <c r="E29" s="2">
        <v>3</v>
      </c>
      <c r="F29" s="2">
        <f t="shared" ref="F29:F32" si="4">D29/E29*100%</f>
        <v>2.3333333333333335</v>
      </c>
    </row>
    <row r="30" spans="1:6" x14ac:dyDescent="0.2">
      <c r="A30" s="20"/>
      <c r="B30" s="20"/>
      <c r="C30" s="2">
        <v>2017</v>
      </c>
      <c r="D30" s="2">
        <v>10</v>
      </c>
      <c r="E30" s="2">
        <v>3</v>
      </c>
      <c r="F30" s="2">
        <f t="shared" si="4"/>
        <v>3.3333333333333335</v>
      </c>
    </row>
    <row r="31" spans="1:6" x14ac:dyDescent="0.2">
      <c r="A31" s="20"/>
      <c r="B31" s="20"/>
      <c r="C31" s="2">
        <v>2018</v>
      </c>
      <c r="D31" s="2">
        <v>13</v>
      </c>
      <c r="E31" s="2">
        <v>3</v>
      </c>
      <c r="F31" s="2">
        <f t="shared" si="4"/>
        <v>4.333333333333333</v>
      </c>
    </row>
    <row r="32" spans="1:6" x14ac:dyDescent="0.2">
      <c r="A32" s="20"/>
      <c r="B32" s="20"/>
      <c r="C32" s="2">
        <v>2019</v>
      </c>
      <c r="D32" s="2">
        <v>16</v>
      </c>
      <c r="E32" s="2">
        <v>3</v>
      </c>
      <c r="F32" s="2">
        <f t="shared" si="4"/>
        <v>5.333333333333333</v>
      </c>
    </row>
    <row r="33" spans="1:6" x14ac:dyDescent="0.2">
      <c r="A33" s="3"/>
      <c r="B33" s="3"/>
      <c r="C33" s="3"/>
      <c r="D33" s="2"/>
      <c r="E33" s="2"/>
      <c r="F33" s="2"/>
    </row>
    <row r="34" spans="1:6" x14ac:dyDescent="0.2">
      <c r="A34" s="20">
        <v>6</v>
      </c>
      <c r="B34" s="20" t="s">
        <v>18</v>
      </c>
      <c r="C34" s="2">
        <v>2015</v>
      </c>
      <c r="D34" s="2">
        <v>11</v>
      </c>
      <c r="E34" s="2">
        <v>2</v>
      </c>
      <c r="F34" s="2">
        <f>D34/E34*100%</f>
        <v>5.5</v>
      </c>
    </row>
    <row r="35" spans="1:6" x14ac:dyDescent="0.2">
      <c r="A35" s="20"/>
      <c r="B35" s="20"/>
      <c r="C35" s="2">
        <v>2016</v>
      </c>
      <c r="D35" s="2">
        <v>14</v>
      </c>
      <c r="E35" s="2">
        <v>3</v>
      </c>
      <c r="F35" s="2">
        <f t="shared" ref="F35:F38" si="5">D35/E35*100%</f>
        <v>4.666666666666667</v>
      </c>
    </row>
    <row r="36" spans="1:6" x14ac:dyDescent="0.2">
      <c r="A36" s="20"/>
      <c r="B36" s="20"/>
      <c r="C36" s="2">
        <v>2017</v>
      </c>
      <c r="D36" s="2">
        <v>17</v>
      </c>
      <c r="E36" s="2">
        <v>3</v>
      </c>
      <c r="F36" s="2">
        <f t="shared" si="5"/>
        <v>5.666666666666667</v>
      </c>
    </row>
    <row r="37" spans="1:6" x14ac:dyDescent="0.2">
      <c r="A37" s="20"/>
      <c r="B37" s="20"/>
      <c r="C37" s="2">
        <v>2018</v>
      </c>
      <c r="D37" s="2">
        <v>20</v>
      </c>
      <c r="E37" s="2">
        <v>3</v>
      </c>
      <c r="F37" s="2">
        <f t="shared" si="5"/>
        <v>6.666666666666667</v>
      </c>
    </row>
    <row r="38" spans="1:6" x14ac:dyDescent="0.2">
      <c r="A38" s="20"/>
      <c r="B38" s="20"/>
      <c r="C38" s="2">
        <v>2019</v>
      </c>
      <c r="D38" s="2">
        <v>23</v>
      </c>
      <c r="E38" s="2">
        <v>3</v>
      </c>
      <c r="F38" s="2">
        <f t="shared" si="5"/>
        <v>7.666666666666667</v>
      </c>
    </row>
    <row r="39" spans="1:6" x14ac:dyDescent="0.2">
      <c r="A39" s="3"/>
      <c r="B39" s="3"/>
      <c r="C39" s="3"/>
      <c r="D39" s="2"/>
      <c r="E39" s="2"/>
      <c r="F39" s="2"/>
    </row>
    <row r="40" spans="1:6" x14ac:dyDescent="0.2">
      <c r="A40" s="20">
        <v>7</v>
      </c>
      <c r="B40" s="20" t="s">
        <v>19</v>
      </c>
      <c r="C40" s="2">
        <v>2015</v>
      </c>
      <c r="D40" s="2">
        <v>8</v>
      </c>
      <c r="E40" s="2">
        <v>2</v>
      </c>
      <c r="F40" s="2">
        <f>D40/E40*100%</f>
        <v>4</v>
      </c>
    </row>
    <row r="41" spans="1:6" x14ac:dyDescent="0.2">
      <c r="A41" s="20"/>
      <c r="B41" s="20"/>
      <c r="C41" s="2">
        <v>2016</v>
      </c>
      <c r="D41" s="2">
        <v>3</v>
      </c>
      <c r="E41" s="2">
        <v>3</v>
      </c>
      <c r="F41" s="2">
        <f t="shared" ref="F41:F44" si="6">D41/E41*100%</f>
        <v>1</v>
      </c>
    </row>
    <row r="42" spans="1:6" x14ac:dyDescent="0.2">
      <c r="A42" s="20"/>
      <c r="B42" s="20"/>
      <c r="C42" s="2">
        <v>2017</v>
      </c>
      <c r="D42" s="2">
        <v>6</v>
      </c>
      <c r="E42" s="2">
        <v>3</v>
      </c>
      <c r="F42" s="2">
        <f t="shared" si="6"/>
        <v>2</v>
      </c>
    </row>
    <row r="43" spans="1:6" x14ac:dyDescent="0.2">
      <c r="A43" s="20"/>
      <c r="B43" s="20"/>
      <c r="C43" s="2">
        <v>2018</v>
      </c>
      <c r="D43" s="2">
        <v>11</v>
      </c>
      <c r="E43" s="2">
        <v>3</v>
      </c>
      <c r="F43" s="2">
        <f t="shared" si="6"/>
        <v>3.6666666666666665</v>
      </c>
    </row>
    <row r="44" spans="1:6" x14ac:dyDescent="0.2">
      <c r="A44" s="20"/>
      <c r="B44" s="20"/>
      <c r="C44" s="2">
        <v>2019</v>
      </c>
      <c r="D44" s="2">
        <v>14</v>
      </c>
      <c r="E44" s="2">
        <v>3</v>
      </c>
      <c r="F44" s="2">
        <f t="shared" si="6"/>
        <v>4.666666666666667</v>
      </c>
    </row>
    <row r="45" spans="1:6" x14ac:dyDescent="0.2">
      <c r="A45" s="3"/>
      <c r="B45" s="3"/>
      <c r="C45" s="3"/>
      <c r="D45" s="2"/>
      <c r="E45" s="2"/>
      <c r="F45" s="2"/>
    </row>
    <row r="46" spans="1:6" x14ac:dyDescent="0.2">
      <c r="A46" s="20">
        <v>8</v>
      </c>
      <c r="B46" s="20" t="s">
        <v>20</v>
      </c>
      <c r="C46" s="2">
        <v>2015</v>
      </c>
      <c r="D46" s="2">
        <v>20</v>
      </c>
      <c r="E46" s="2">
        <v>3</v>
      </c>
      <c r="F46" s="2">
        <f>D46/E46*100%</f>
        <v>6.666666666666667</v>
      </c>
    </row>
    <row r="47" spans="1:6" x14ac:dyDescent="0.2">
      <c r="A47" s="20"/>
      <c r="B47" s="20"/>
      <c r="C47" s="2">
        <v>2016</v>
      </c>
      <c r="D47" s="2">
        <v>24</v>
      </c>
      <c r="E47" s="2">
        <v>3</v>
      </c>
      <c r="F47" s="2">
        <f t="shared" ref="F47:F50" si="7">D47/E47*100%</f>
        <v>8</v>
      </c>
    </row>
    <row r="48" spans="1:6" x14ac:dyDescent="0.2">
      <c r="A48" s="20"/>
      <c r="B48" s="20"/>
      <c r="C48" s="2">
        <v>2017</v>
      </c>
      <c r="D48" s="2">
        <v>28</v>
      </c>
      <c r="E48" s="2">
        <v>3</v>
      </c>
      <c r="F48" s="2">
        <f t="shared" si="7"/>
        <v>9.3333333333333339</v>
      </c>
    </row>
    <row r="49" spans="1:6" x14ac:dyDescent="0.2">
      <c r="A49" s="20"/>
      <c r="B49" s="20"/>
      <c r="C49" s="2">
        <v>2018</v>
      </c>
      <c r="D49" s="2">
        <v>32</v>
      </c>
      <c r="E49" s="2">
        <v>3</v>
      </c>
      <c r="F49" s="2">
        <f t="shared" si="7"/>
        <v>10.666666666666666</v>
      </c>
    </row>
    <row r="50" spans="1:6" x14ac:dyDescent="0.2">
      <c r="A50" s="20"/>
      <c r="B50" s="20"/>
      <c r="C50" s="2">
        <v>2019</v>
      </c>
      <c r="D50" s="2">
        <v>36</v>
      </c>
      <c r="E50" s="2">
        <v>3</v>
      </c>
      <c r="F50" s="2">
        <f t="shared" si="7"/>
        <v>12</v>
      </c>
    </row>
    <row r="51" spans="1:6" x14ac:dyDescent="0.2">
      <c r="A51" s="3"/>
      <c r="B51" s="3"/>
      <c r="C51" s="3"/>
      <c r="D51" s="2"/>
      <c r="E51" s="2"/>
      <c r="F51" s="2"/>
    </row>
    <row r="52" spans="1:6" x14ac:dyDescent="0.2">
      <c r="A52" s="20">
        <v>9</v>
      </c>
      <c r="B52" s="20" t="s">
        <v>21</v>
      </c>
      <c r="C52" s="2">
        <v>2015</v>
      </c>
      <c r="D52" s="2">
        <v>22</v>
      </c>
      <c r="E52" s="2">
        <v>3</v>
      </c>
      <c r="F52" s="2">
        <f>D52/E52*100%</f>
        <v>7.333333333333333</v>
      </c>
    </row>
    <row r="53" spans="1:6" x14ac:dyDescent="0.2">
      <c r="A53" s="20"/>
      <c r="B53" s="20"/>
      <c r="C53" s="2">
        <v>2016</v>
      </c>
      <c r="D53" s="2">
        <v>19</v>
      </c>
      <c r="E53" s="2">
        <v>2</v>
      </c>
      <c r="F53" s="2">
        <f>D53/E53*100%</f>
        <v>9.5</v>
      </c>
    </row>
    <row r="54" spans="1:6" x14ac:dyDescent="0.2">
      <c r="A54" s="20"/>
      <c r="B54" s="20"/>
      <c r="C54" s="2">
        <v>2017</v>
      </c>
      <c r="D54" s="2">
        <v>34</v>
      </c>
      <c r="E54" s="2">
        <v>4</v>
      </c>
      <c r="F54" s="2">
        <f t="shared" ref="F54:F56" si="8">D54/E54*100%</f>
        <v>8.5</v>
      </c>
    </row>
    <row r="55" spans="1:6" x14ac:dyDescent="0.2">
      <c r="A55" s="20"/>
      <c r="B55" s="20"/>
      <c r="C55" s="2">
        <v>2018</v>
      </c>
      <c r="D55" s="2">
        <v>38</v>
      </c>
      <c r="E55" s="2">
        <v>4</v>
      </c>
      <c r="F55" s="2">
        <f t="shared" si="8"/>
        <v>9.5</v>
      </c>
    </row>
    <row r="56" spans="1:6" x14ac:dyDescent="0.2">
      <c r="A56" s="20"/>
      <c r="B56" s="20"/>
      <c r="C56" s="2">
        <v>2019</v>
      </c>
      <c r="D56" s="2">
        <v>42</v>
      </c>
      <c r="E56" s="2">
        <v>4</v>
      </c>
      <c r="F56" s="2">
        <f t="shared" si="8"/>
        <v>10.5</v>
      </c>
    </row>
    <row r="57" spans="1:6" x14ac:dyDescent="0.2">
      <c r="A57" s="3"/>
      <c r="B57" s="3"/>
      <c r="C57" s="3"/>
      <c r="D57" s="2"/>
      <c r="E57" s="2"/>
      <c r="F57" s="2"/>
    </row>
    <row r="58" spans="1:6" x14ac:dyDescent="0.2">
      <c r="A58" s="20">
        <v>10</v>
      </c>
      <c r="B58" s="20" t="s">
        <v>22</v>
      </c>
      <c r="C58" s="2">
        <v>2015</v>
      </c>
      <c r="D58" s="2">
        <v>5</v>
      </c>
      <c r="E58" s="2">
        <v>3</v>
      </c>
      <c r="F58" s="2">
        <f>D58/E58*100%</f>
        <v>1.6666666666666667</v>
      </c>
    </row>
    <row r="59" spans="1:6" x14ac:dyDescent="0.2">
      <c r="A59" s="20"/>
      <c r="B59" s="20"/>
      <c r="C59" s="2">
        <v>2016</v>
      </c>
      <c r="D59" s="2">
        <v>8</v>
      </c>
      <c r="E59" s="2">
        <v>3</v>
      </c>
      <c r="F59" s="2">
        <f t="shared" ref="F59:F62" si="9">D59/E59*100%</f>
        <v>2.6666666666666665</v>
      </c>
    </row>
    <row r="60" spans="1:6" x14ac:dyDescent="0.2">
      <c r="A60" s="20"/>
      <c r="B60" s="20"/>
      <c r="C60" s="2">
        <v>2017</v>
      </c>
      <c r="D60" s="2">
        <v>9</v>
      </c>
      <c r="E60" s="2">
        <v>3</v>
      </c>
      <c r="F60" s="2">
        <f t="shared" si="9"/>
        <v>3</v>
      </c>
    </row>
    <row r="61" spans="1:6" x14ac:dyDescent="0.2">
      <c r="A61" s="20"/>
      <c r="B61" s="20"/>
      <c r="C61" s="2">
        <v>2018</v>
      </c>
      <c r="D61" s="2">
        <v>12</v>
      </c>
      <c r="E61" s="2">
        <v>3</v>
      </c>
      <c r="F61" s="2">
        <f t="shared" si="9"/>
        <v>4</v>
      </c>
    </row>
    <row r="62" spans="1:6" x14ac:dyDescent="0.2">
      <c r="A62" s="20"/>
      <c r="B62" s="20"/>
      <c r="C62" s="2">
        <v>2019</v>
      </c>
      <c r="D62" s="2">
        <v>15</v>
      </c>
      <c r="E62" s="2">
        <v>3</v>
      </c>
      <c r="F62" s="2">
        <f t="shared" si="9"/>
        <v>5</v>
      </c>
    </row>
    <row r="63" spans="1:6" x14ac:dyDescent="0.2">
      <c r="A63" s="3"/>
      <c r="B63" s="3"/>
      <c r="C63" s="3"/>
      <c r="D63" s="2"/>
      <c r="E63" s="2"/>
      <c r="F63" s="2"/>
    </row>
    <row r="64" spans="1:6" x14ac:dyDescent="0.2">
      <c r="A64" s="20">
        <v>11</v>
      </c>
      <c r="B64" s="20" t="s">
        <v>23</v>
      </c>
      <c r="C64" s="2">
        <v>2015</v>
      </c>
      <c r="D64" s="2">
        <v>12</v>
      </c>
      <c r="E64" s="2">
        <v>3</v>
      </c>
      <c r="F64" s="2">
        <f>D64/E64*100%</f>
        <v>4</v>
      </c>
    </row>
    <row r="65" spans="1:6" x14ac:dyDescent="0.2">
      <c r="A65" s="20"/>
      <c r="B65" s="20"/>
      <c r="C65" s="2">
        <v>2016</v>
      </c>
      <c r="D65" s="2">
        <v>8</v>
      </c>
      <c r="E65" s="2">
        <v>3</v>
      </c>
      <c r="F65" s="2">
        <f t="shared" ref="F65:F68" si="10">D65/E65*100%</f>
        <v>2.6666666666666665</v>
      </c>
    </row>
    <row r="66" spans="1:6" x14ac:dyDescent="0.2">
      <c r="A66" s="20"/>
      <c r="B66" s="20"/>
      <c r="C66" s="2">
        <v>2017</v>
      </c>
      <c r="D66" s="2">
        <v>9</v>
      </c>
      <c r="E66" s="2">
        <v>2</v>
      </c>
      <c r="F66" s="2">
        <f t="shared" si="10"/>
        <v>4.5</v>
      </c>
    </row>
    <row r="67" spans="1:6" x14ac:dyDescent="0.2">
      <c r="A67" s="20"/>
      <c r="B67" s="20"/>
      <c r="C67" s="2">
        <v>2018</v>
      </c>
      <c r="D67" s="2">
        <v>12</v>
      </c>
      <c r="E67" s="2">
        <v>2</v>
      </c>
      <c r="F67" s="2">
        <f t="shared" si="10"/>
        <v>6</v>
      </c>
    </row>
    <row r="68" spans="1:6" x14ac:dyDescent="0.2">
      <c r="A68" s="20"/>
      <c r="B68" s="20"/>
      <c r="C68" s="2">
        <v>2019</v>
      </c>
      <c r="D68" s="2">
        <v>15</v>
      </c>
      <c r="E68" s="2">
        <v>2</v>
      </c>
      <c r="F68" s="2">
        <f t="shared" si="10"/>
        <v>7.5</v>
      </c>
    </row>
    <row r="69" spans="1:6" x14ac:dyDescent="0.2">
      <c r="A69" s="3"/>
      <c r="B69" s="3"/>
      <c r="C69" s="3"/>
      <c r="D69" s="2"/>
      <c r="E69" s="2"/>
      <c r="F69" s="2"/>
    </row>
    <row r="70" spans="1:6" x14ac:dyDescent="0.2">
      <c r="A70" s="20">
        <v>12</v>
      </c>
      <c r="B70" s="20" t="s">
        <v>24</v>
      </c>
      <c r="C70" s="2">
        <v>2015</v>
      </c>
      <c r="D70" s="2">
        <v>22</v>
      </c>
      <c r="E70" s="2">
        <v>3</v>
      </c>
      <c r="F70" s="2">
        <f>D70/E70*100%</f>
        <v>7.333333333333333</v>
      </c>
    </row>
    <row r="71" spans="1:6" x14ac:dyDescent="0.2">
      <c r="A71" s="20"/>
      <c r="B71" s="20"/>
      <c r="C71" s="2">
        <v>2016</v>
      </c>
      <c r="D71" s="2">
        <v>26</v>
      </c>
      <c r="E71" s="2">
        <v>3</v>
      </c>
      <c r="F71" s="2">
        <f t="shared" ref="F71:F74" si="11">D71/E71*100%</f>
        <v>8.6666666666666661</v>
      </c>
    </row>
    <row r="72" spans="1:6" x14ac:dyDescent="0.2">
      <c r="A72" s="20"/>
      <c r="B72" s="20"/>
      <c r="C72" s="2">
        <v>2017</v>
      </c>
      <c r="D72" s="2">
        <v>33</v>
      </c>
      <c r="E72" s="2">
        <v>4</v>
      </c>
      <c r="F72" s="2">
        <f t="shared" si="11"/>
        <v>8.25</v>
      </c>
    </row>
    <row r="73" spans="1:6" x14ac:dyDescent="0.2">
      <c r="A73" s="20"/>
      <c r="B73" s="20"/>
      <c r="C73" s="2">
        <v>2018</v>
      </c>
      <c r="D73" s="2">
        <v>36</v>
      </c>
      <c r="E73" s="2">
        <v>4</v>
      </c>
      <c r="F73" s="2">
        <f t="shared" si="11"/>
        <v>9</v>
      </c>
    </row>
    <row r="74" spans="1:6" x14ac:dyDescent="0.2">
      <c r="A74" s="20"/>
      <c r="B74" s="20"/>
      <c r="C74" s="2">
        <v>2019</v>
      </c>
      <c r="D74" s="2">
        <v>39</v>
      </c>
      <c r="E74" s="2">
        <v>4</v>
      </c>
      <c r="F74" s="2">
        <f t="shared" si="11"/>
        <v>9.75</v>
      </c>
    </row>
    <row r="75" spans="1:6" x14ac:dyDescent="0.2">
      <c r="A75" s="3"/>
      <c r="B75" s="3"/>
      <c r="C75" s="3"/>
      <c r="D75" s="2"/>
      <c r="E75" s="2"/>
      <c r="F75" s="2"/>
    </row>
    <row r="76" spans="1:6" x14ac:dyDescent="0.2">
      <c r="A76" s="20">
        <v>13</v>
      </c>
      <c r="B76" s="20" t="s">
        <v>6</v>
      </c>
      <c r="C76" s="2">
        <v>2015</v>
      </c>
      <c r="D76" s="2">
        <v>16</v>
      </c>
      <c r="E76" s="2">
        <v>3</v>
      </c>
      <c r="F76" s="2">
        <f>D76/E76*100%</f>
        <v>5.333333333333333</v>
      </c>
    </row>
    <row r="77" spans="1:6" x14ac:dyDescent="0.2">
      <c r="A77" s="20"/>
      <c r="B77" s="20"/>
      <c r="C77" s="2">
        <v>2016</v>
      </c>
      <c r="D77" s="2">
        <v>17</v>
      </c>
      <c r="E77" s="2">
        <v>4</v>
      </c>
      <c r="F77" s="2">
        <f t="shared" ref="F77:F80" si="12">D77/E77*100%</f>
        <v>4.25</v>
      </c>
    </row>
    <row r="78" spans="1:6" x14ac:dyDescent="0.2">
      <c r="A78" s="20"/>
      <c r="B78" s="20"/>
      <c r="C78" s="2">
        <v>2017</v>
      </c>
      <c r="D78" s="2">
        <v>21</v>
      </c>
      <c r="E78" s="2">
        <v>4</v>
      </c>
      <c r="F78" s="2">
        <f t="shared" si="12"/>
        <v>5.25</v>
      </c>
    </row>
    <row r="79" spans="1:6" x14ac:dyDescent="0.2">
      <c r="A79" s="20"/>
      <c r="B79" s="20"/>
      <c r="C79" s="2">
        <v>2018</v>
      </c>
      <c r="D79" s="2">
        <v>25</v>
      </c>
      <c r="E79" s="2">
        <v>4</v>
      </c>
      <c r="F79" s="2">
        <f t="shared" si="12"/>
        <v>6.25</v>
      </c>
    </row>
    <row r="80" spans="1:6" x14ac:dyDescent="0.2">
      <c r="A80" s="20"/>
      <c r="B80" s="20"/>
      <c r="C80" s="2">
        <v>2019</v>
      </c>
      <c r="D80" s="2"/>
      <c r="E80" s="2"/>
      <c r="F80" s="2" t="e">
        <f t="shared" si="12"/>
        <v>#DIV/0!</v>
      </c>
    </row>
    <row r="81" spans="1:6" x14ac:dyDescent="0.2">
      <c r="A81" s="3"/>
      <c r="B81" s="3"/>
      <c r="C81" s="3"/>
      <c r="D81" s="2"/>
      <c r="E81" s="2"/>
      <c r="F81" s="2"/>
    </row>
    <row r="82" spans="1:6" x14ac:dyDescent="0.2">
      <c r="A82" s="20">
        <v>14</v>
      </c>
      <c r="B82" s="20" t="s">
        <v>7</v>
      </c>
      <c r="C82" s="2">
        <v>2015</v>
      </c>
      <c r="D82" s="2"/>
      <c r="E82" s="2"/>
      <c r="F82" s="2"/>
    </row>
    <row r="83" spans="1:6" x14ac:dyDescent="0.2">
      <c r="A83" s="20"/>
      <c r="B83" s="20"/>
      <c r="C83" s="2">
        <v>2016</v>
      </c>
      <c r="D83" s="2"/>
      <c r="E83" s="2"/>
      <c r="F83" s="2"/>
    </row>
    <row r="84" spans="1:6" x14ac:dyDescent="0.2">
      <c r="A84" s="20"/>
      <c r="B84" s="20"/>
      <c r="C84" s="2">
        <v>2017</v>
      </c>
      <c r="D84" s="2"/>
      <c r="E84" s="2"/>
      <c r="F84" s="2"/>
    </row>
    <row r="85" spans="1:6" x14ac:dyDescent="0.2">
      <c r="A85" s="20"/>
      <c r="B85" s="20"/>
      <c r="C85" s="2">
        <v>2018</v>
      </c>
      <c r="D85" s="2"/>
      <c r="E85" s="2"/>
      <c r="F85" s="2"/>
    </row>
    <row r="86" spans="1:6" x14ac:dyDescent="0.2">
      <c r="A86" s="20"/>
      <c r="B86" s="20"/>
      <c r="C86" s="2">
        <v>2019</v>
      </c>
      <c r="D86" s="2"/>
      <c r="E86" s="2"/>
      <c r="F86" s="2"/>
    </row>
    <row r="87" spans="1:6" x14ac:dyDescent="0.2">
      <c r="A87" s="3"/>
      <c r="B87" s="3"/>
      <c r="C87" s="3"/>
      <c r="D87" s="2"/>
      <c r="E87" s="2"/>
      <c r="F87" s="2"/>
    </row>
    <row r="88" spans="1:6" x14ac:dyDescent="0.2">
      <c r="A88" s="20">
        <v>15</v>
      </c>
      <c r="B88" s="20" t="s">
        <v>25</v>
      </c>
      <c r="C88" s="2">
        <v>2015</v>
      </c>
      <c r="D88" s="2">
        <v>7</v>
      </c>
      <c r="E88" s="2">
        <v>3</v>
      </c>
      <c r="F88" s="2">
        <f>D88/E88*100%</f>
        <v>2.3333333333333335</v>
      </c>
    </row>
    <row r="89" spans="1:6" x14ac:dyDescent="0.2">
      <c r="A89" s="20"/>
      <c r="B89" s="20"/>
      <c r="C89" s="2">
        <v>2016</v>
      </c>
      <c r="D89" s="2">
        <v>10</v>
      </c>
      <c r="E89" s="2">
        <v>3</v>
      </c>
      <c r="F89" s="2">
        <f t="shared" ref="F89:F92" si="13">D89/E89*100%</f>
        <v>3.3333333333333335</v>
      </c>
    </row>
    <row r="90" spans="1:6" x14ac:dyDescent="0.2">
      <c r="A90" s="20"/>
      <c r="B90" s="20"/>
      <c r="C90" s="2">
        <v>2017</v>
      </c>
      <c r="D90" s="2">
        <v>13</v>
      </c>
      <c r="E90" s="2">
        <v>3</v>
      </c>
      <c r="F90" s="2">
        <f t="shared" si="13"/>
        <v>4.333333333333333</v>
      </c>
    </row>
    <row r="91" spans="1:6" x14ac:dyDescent="0.2">
      <c r="A91" s="20"/>
      <c r="B91" s="20"/>
      <c r="C91" s="2">
        <v>2018</v>
      </c>
      <c r="D91" s="2">
        <v>16</v>
      </c>
      <c r="E91" s="2">
        <v>3</v>
      </c>
      <c r="F91" s="2">
        <f t="shared" si="13"/>
        <v>5.333333333333333</v>
      </c>
    </row>
    <row r="92" spans="1:6" x14ac:dyDescent="0.2">
      <c r="A92" s="20"/>
      <c r="B92" s="20"/>
      <c r="C92" s="2">
        <v>2019</v>
      </c>
      <c r="D92" s="2">
        <v>19</v>
      </c>
      <c r="E92" s="2">
        <v>3</v>
      </c>
      <c r="F92" s="2">
        <f t="shared" si="13"/>
        <v>6.333333333333333</v>
      </c>
    </row>
    <row r="93" spans="1:6" x14ac:dyDescent="0.2">
      <c r="A93" s="3"/>
      <c r="B93" s="3"/>
      <c r="C93" s="3"/>
      <c r="D93" s="2"/>
      <c r="E93" s="2"/>
      <c r="F93" s="2"/>
    </row>
    <row r="94" spans="1:6" x14ac:dyDescent="0.2">
      <c r="A94" s="20">
        <v>16</v>
      </c>
      <c r="B94" s="20" t="s">
        <v>26</v>
      </c>
      <c r="C94" s="2">
        <v>2015</v>
      </c>
      <c r="D94" s="2">
        <v>26</v>
      </c>
      <c r="E94" s="2">
        <v>3</v>
      </c>
      <c r="F94" s="2">
        <f>D94/E94*100%</f>
        <v>8.6666666666666661</v>
      </c>
    </row>
    <row r="95" spans="1:6" x14ac:dyDescent="0.2">
      <c r="A95" s="20"/>
      <c r="B95" s="20"/>
      <c r="C95" s="2">
        <v>2016</v>
      </c>
      <c r="D95" s="2">
        <v>29</v>
      </c>
      <c r="E95" s="2">
        <v>3</v>
      </c>
      <c r="F95" s="2">
        <f t="shared" ref="F95:F98" si="14">D95/E95*100%</f>
        <v>9.6666666666666661</v>
      </c>
    </row>
    <row r="96" spans="1:6" x14ac:dyDescent="0.2">
      <c r="A96" s="20"/>
      <c r="B96" s="20"/>
      <c r="C96" s="2">
        <v>2017</v>
      </c>
      <c r="D96" s="2">
        <v>17</v>
      </c>
      <c r="E96" s="2">
        <v>3</v>
      </c>
      <c r="F96" s="2">
        <f t="shared" si="14"/>
        <v>5.666666666666667</v>
      </c>
    </row>
    <row r="97" spans="1:6" x14ac:dyDescent="0.2">
      <c r="A97" s="20"/>
      <c r="B97" s="20"/>
      <c r="C97" s="2">
        <v>2018</v>
      </c>
      <c r="D97" s="2">
        <v>22</v>
      </c>
      <c r="E97" s="2">
        <v>3</v>
      </c>
      <c r="F97" s="2">
        <f t="shared" si="14"/>
        <v>7.333333333333333</v>
      </c>
    </row>
    <row r="98" spans="1:6" x14ac:dyDescent="0.2">
      <c r="A98" s="20"/>
      <c r="B98" s="20"/>
      <c r="C98" s="2">
        <v>2019</v>
      </c>
      <c r="D98" s="2">
        <v>25</v>
      </c>
      <c r="E98" s="2">
        <v>3</v>
      </c>
      <c r="F98" s="2">
        <f t="shared" si="14"/>
        <v>8.3333333333333339</v>
      </c>
    </row>
    <row r="99" spans="1:6" x14ac:dyDescent="0.2">
      <c r="A99" s="3"/>
      <c r="B99" s="3"/>
      <c r="C99" s="3"/>
      <c r="D99" s="2"/>
      <c r="E99" s="2"/>
      <c r="F99" s="2"/>
    </row>
    <row r="100" spans="1:6" x14ac:dyDescent="0.2">
      <c r="A100" s="20">
        <v>17</v>
      </c>
      <c r="B100" s="20" t="s">
        <v>27</v>
      </c>
      <c r="C100" s="2">
        <v>2015</v>
      </c>
      <c r="D100" s="2">
        <v>27</v>
      </c>
      <c r="E100" s="2">
        <v>3</v>
      </c>
      <c r="F100" s="2">
        <f>D100/E100*100%</f>
        <v>9</v>
      </c>
    </row>
    <row r="101" spans="1:6" x14ac:dyDescent="0.2">
      <c r="A101" s="20"/>
      <c r="B101" s="20"/>
      <c r="C101" s="2">
        <v>2016</v>
      </c>
      <c r="D101" s="2">
        <v>33</v>
      </c>
      <c r="E101" s="2">
        <v>3</v>
      </c>
      <c r="F101" s="2">
        <f t="shared" ref="F101:F104" si="15">D101/E101*100%</f>
        <v>11</v>
      </c>
    </row>
    <row r="102" spans="1:6" x14ac:dyDescent="0.2">
      <c r="A102" s="20"/>
      <c r="B102" s="20"/>
      <c r="C102" s="2">
        <v>2017</v>
      </c>
      <c r="D102" s="2">
        <v>36</v>
      </c>
      <c r="E102" s="2">
        <v>3</v>
      </c>
      <c r="F102" s="2">
        <f t="shared" si="15"/>
        <v>12</v>
      </c>
    </row>
    <row r="103" spans="1:6" x14ac:dyDescent="0.2">
      <c r="A103" s="20"/>
      <c r="B103" s="20"/>
      <c r="C103" s="2">
        <v>2018</v>
      </c>
      <c r="D103" s="2">
        <v>31</v>
      </c>
      <c r="E103" s="2">
        <v>3</v>
      </c>
      <c r="F103" s="2">
        <f t="shared" si="15"/>
        <v>10.333333333333334</v>
      </c>
    </row>
    <row r="104" spans="1:6" x14ac:dyDescent="0.2">
      <c r="A104" s="20"/>
      <c r="B104" s="20"/>
      <c r="C104" s="2">
        <v>2019</v>
      </c>
      <c r="D104" s="2">
        <v>33</v>
      </c>
      <c r="E104" s="2">
        <v>3</v>
      </c>
      <c r="F104" s="2">
        <f t="shared" si="15"/>
        <v>11</v>
      </c>
    </row>
    <row r="105" spans="1:6" x14ac:dyDescent="0.2">
      <c r="A105" s="3"/>
      <c r="B105" s="3"/>
      <c r="C105" s="3"/>
      <c r="D105" s="2"/>
      <c r="E105" s="2"/>
      <c r="F105" s="2"/>
    </row>
    <row r="106" spans="1:6" x14ac:dyDescent="0.2">
      <c r="A106" s="20">
        <v>18</v>
      </c>
      <c r="B106" s="20" t="s">
        <v>28</v>
      </c>
      <c r="C106" s="2">
        <v>2015</v>
      </c>
      <c r="D106" s="2">
        <v>6</v>
      </c>
      <c r="E106" s="2">
        <v>3</v>
      </c>
      <c r="F106" s="2">
        <f>D106/E106*100%</f>
        <v>2</v>
      </c>
    </row>
    <row r="107" spans="1:6" x14ac:dyDescent="0.2">
      <c r="A107" s="20"/>
      <c r="B107" s="20"/>
      <c r="C107" s="2">
        <v>2016</v>
      </c>
      <c r="D107" s="2">
        <v>9</v>
      </c>
      <c r="E107" s="2">
        <v>3</v>
      </c>
      <c r="F107" s="2">
        <f t="shared" ref="F107:F110" si="16">D107/E107*100%</f>
        <v>3</v>
      </c>
    </row>
    <row r="108" spans="1:6" x14ac:dyDescent="0.2">
      <c r="A108" s="20"/>
      <c r="B108" s="20"/>
      <c r="C108" s="2">
        <v>2017</v>
      </c>
      <c r="D108" s="2">
        <v>12</v>
      </c>
      <c r="E108" s="2">
        <v>3</v>
      </c>
      <c r="F108" s="2">
        <f t="shared" si="16"/>
        <v>4</v>
      </c>
    </row>
    <row r="109" spans="1:6" x14ac:dyDescent="0.2">
      <c r="A109" s="20"/>
      <c r="B109" s="20"/>
      <c r="C109" s="2">
        <v>2018</v>
      </c>
      <c r="D109" s="2">
        <v>15</v>
      </c>
      <c r="E109" s="2">
        <v>3</v>
      </c>
      <c r="F109" s="2">
        <f t="shared" si="16"/>
        <v>5</v>
      </c>
    </row>
    <row r="110" spans="1:6" x14ac:dyDescent="0.2">
      <c r="A110" s="20"/>
      <c r="B110" s="20"/>
      <c r="C110" s="2">
        <v>2019</v>
      </c>
      <c r="D110" s="2">
        <v>3</v>
      </c>
      <c r="E110" s="2">
        <v>3</v>
      </c>
      <c r="F110" s="2">
        <f t="shared" si="16"/>
        <v>1</v>
      </c>
    </row>
    <row r="111" spans="1:6" x14ac:dyDescent="0.2">
      <c r="A111" s="3"/>
      <c r="B111" s="3"/>
      <c r="C111" s="3"/>
      <c r="D111" s="2"/>
      <c r="E111" s="2"/>
      <c r="F111" s="2"/>
    </row>
    <row r="112" spans="1:6" x14ac:dyDescent="0.2">
      <c r="A112" s="20">
        <v>19</v>
      </c>
      <c r="B112" s="20" t="s">
        <v>29</v>
      </c>
      <c r="C112" s="2">
        <v>2015</v>
      </c>
      <c r="D112" s="2">
        <v>21</v>
      </c>
      <c r="E112" s="2">
        <v>4</v>
      </c>
      <c r="F112" s="2">
        <f>D112/E112*100%</f>
        <v>5.25</v>
      </c>
    </row>
    <row r="113" spans="1:6" x14ac:dyDescent="0.2">
      <c r="A113" s="20"/>
      <c r="B113" s="20"/>
      <c r="C113" s="2">
        <v>2016</v>
      </c>
      <c r="D113" s="2">
        <v>15</v>
      </c>
      <c r="E113" s="2">
        <v>3</v>
      </c>
      <c r="F113" s="2">
        <f t="shared" ref="F113:F116" si="17">D113/E113*100%</f>
        <v>5</v>
      </c>
    </row>
    <row r="114" spans="1:6" x14ac:dyDescent="0.2">
      <c r="A114" s="20"/>
      <c r="B114" s="20"/>
      <c r="C114" s="2">
        <v>2017</v>
      </c>
      <c r="D114" s="2">
        <v>18</v>
      </c>
      <c r="E114" s="2">
        <v>3</v>
      </c>
      <c r="F114" s="2">
        <f t="shared" si="17"/>
        <v>6</v>
      </c>
    </row>
    <row r="115" spans="1:6" x14ac:dyDescent="0.2">
      <c r="A115" s="20"/>
      <c r="B115" s="20"/>
      <c r="C115" s="2">
        <v>2018</v>
      </c>
      <c r="D115" s="2">
        <v>21</v>
      </c>
      <c r="E115" s="2">
        <v>3</v>
      </c>
      <c r="F115" s="2">
        <f t="shared" si="17"/>
        <v>7</v>
      </c>
    </row>
    <row r="116" spans="1:6" x14ac:dyDescent="0.2">
      <c r="A116" s="20"/>
      <c r="B116" s="20"/>
      <c r="C116" s="2">
        <v>2019</v>
      </c>
      <c r="D116" s="2">
        <v>26</v>
      </c>
      <c r="E116" s="2">
        <v>3</v>
      </c>
      <c r="F116" s="2">
        <f t="shared" si="17"/>
        <v>8.6666666666666661</v>
      </c>
    </row>
    <row r="117" spans="1:6" x14ac:dyDescent="0.2">
      <c r="A117" s="3"/>
      <c r="B117" s="3"/>
      <c r="C117" s="3"/>
      <c r="D117" s="2"/>
      <c r="E117" s="2"/>
      <c r="F117" s="2"/>
    </row>
    <row r="118" spans="1:6" x14ac:dyDescent="0.2">
      <c r="A118" s="20">
        <v>20</v>
      </c>
      <c r="B118" s="20" t="s">
        <v>30</v>
      </c>
      <c r="C118" s="2">
        <v>2015</v>
      </c>
      <c r="D118" s="2">
        <v>17</v>
      </c>
      <c r="E118" s="2">
        <v>3</v>
      </c>
      <c r="F118" s="2">
        <f>D118/E118*100%</f>
        <v>5.666666666666667</v>
      </c>
    </row>
    <row r="119" spans="1:6" x14ac:dyDescent="0.2">
      <c r="A119" s="20"/>
      <c r="B119" s="20"/>
      <c r="C119" s="2">
        <v>2016</v>
      </c>
      <c r="D119" s="2">
        <v>19</v>
      </c>
      <c r="E119" s="2">
        <v>3</v>
      </c>
      <c r="F119" s="2">
        <f t="shared" ref="F119:F122" si="18">D119/E119*100%</f>
        <v>6.333333333333333</v>
      </c>
    </row>
    <row r="120" spans="1:6" x14ac:dyDescent="0.2">
      <c r="A120" s="20"/>
      <c r="B120" s="20"/>
      <c r="C120" s="2">
        <v>2017</v>
      </c>
      <c r="D120" s="2">
        <v>14</v>
      </c>
      <c r="E120" s="2">
        <v>3</v>
      </c>
      <c r="F120" s="2">
        <f t="shared" si="18"/>
        <v>4.666666666666667</v>
      </c>
    </row>
    <row r="121" spans="1:6" x14ac:dyDescent="0.2">
      <c r="A121" s="20"/>
      <c r="B121" s="20"/>
      <c r="C121" s="2">
        <v>2018</v>
      </c>
      <c r="D121" s="2">
        <v>17</v>
      </c>
      <c r="E121" s="2">
        <v>3</v>
      </c>
      <c r="F121" s="2">
        <f t="shared" si="18"/>
        <v>5.666666666666667</v>
      </c>
    </row>
    <row r="122" spans="1:6" x14ac:dyDescent="0.2">
      <c r="A122" s="20"/>
      <c r="B122" s="20"/>
      <c r="C122" s="2">
        <v>2019</v>
      </c>
      <c r="D122" s="2">
        <v>20</v>
      </c>
      <c r="E122" s="2">
        <v>3</v>
      </c>
      <c r="F122" s="2">
        <f t="shared" si="18"/>
        <v>6.666666666666667</v>
      </c>
    </row>
    <row r="123" spans="1:6" x14ac:dyDescent="0.2">
      <c r="A123" s="3"/>
      <c r="B123" s="3"/>
      <c r="C123" s="3"/>
      <c r="D123" s="2"/>
      <c r="E123" s="2"/>
      <c r="F123" s="2"/>
    </row>
    <row r="124" spans="1:6" x14ac:dyDescent="0.2">
      <c r="A124" s="20">
        <v>21</v>
      </c>
      <c r="B124" s="20" t="s">
        <v>31</v>
      </c>
      <c r="C124" s="2">
        <v>2015</v>
      </c>
      <c r="D124" s="2">
        <v>16</v>
      </c>
      <c r="E124" s="2">
        <v>3</v>
      </c>
      <c r="F124" s="2">
        <f>D124/E124*100%</f>
        <v>5.333333333333333</v>
      </c>
    </row>
    <row r="125" spans="1:6" x14ac:dyDescent="0.2">
      <c r="A125" s="20"/>
      <c r="B125" s="20"/>
      <c r="C125" s="2">
        <v>2016</v>
      </c>
      <c r="D125" s="2">
        <v>19</v>
      </c>
      <c r="E125" s="2">
        <v>3</v>
      </c>
      <c r="F125" s="2">
        <f t="shared" ref="F125:F128" si="19">D125/E125*100%</f>
        <v>6.333333333333333</v>
      </c>
    </row>
    <row r="126" spans="1:6" x14ac:dyDescent="0.2">
      <c r="A126" s="20"/>
      <c r="B126" s="20"/>
      <c r="C126" s="2">
        <v>2017</v>
      </c>
      <c r="D126" s="2">
        <v>23</v>
      </c>
      <c r="E126" s="2">
        <v>3</v>
      </c>
      <c r="F126" s="2">
        <f t="shared" si="19"/>
        <v>7.666666666666667</v>
      </c>
    </row>
    <row r="127" spans="1:6" x14ac:dyDescent="0.2">
      <c r="A127" s="20"/>
      <c r="B127" s="20"/>
      <c r="C127" s="2">
        <v>2018</v>
      </c>
      <c r="D127" s="2">
        <v>27</v>
      </c>
      <c r="E127" s="2">
        <v>3</v>
      </c>
      <c r="F127" s="2">
        <f t="shared" si="19"/>
        <v>9</v>
      </c>
    </row>
    <row r="128" spans="1:6" x14ac:dyDescent="0.2">
      <c r="A128" s="20"/>
      <c r="B128" s="20"/>
      <c r="C128" s="2">
        <v>2019</v>
      </c>
      <c r="D128" s="2">
        <v>32</v>
      </c>
      <c r="E128" s="2">
        <v>3</v>
      </c>
      <c r="F128" s="2">
        <f t="shared" si="19"/>
        <v>10.666666666666666</v>
      </c>
    </row>
    <row r="129" spans="1:6" x14ac:dyDescent="0.2">
      <c r="A129" s="3"/>
      <c r="B129" s="3"/>
      <c r="C129" s="3"/>
      <c r="D129" s="2"/>
      <c r="E129" s="2"/>
      <c r="F129" s="2"/>
    </row>
    <row r="130" spans="1:6" x14ac:dyDescent="0.2">
      <c r="A130" s="20">
        <v>22</v>
      </c>
      <c r="B130" s="20" t="s">
        <v>32</v>
      </c>
      <c r="C130" s="2">
        <v>2015</v>
      </c>
      <c r="D130" s="2"/>
      <c r="E130" s="2"/>
      <c r="F130" s="2" t="e">
        <f>D130/E130*100%</f>
        <v>#DIV/0!</v>
      </c>
    </row>
    <row r="131" spans="1:6" x14ac:dyDescent="0.2">
      <c r="A131" s="20"/>
      <c r="B131" s="20"/>
      <c r="C131" s="2">
        <v>2016</v>
      </c>
      <c r="D131" s="2">
        <v>17</v>
      </c>
      <c r="E131" s="2">
        <v>3</v>
      </c>
      <c r="F131" s="2">
        <f t="shared" ref="F131:F134" si="20">D131/E131*100%</f>
        <v>5.666666666666667</v>
      </c>
    </row>
    <row r="132" spans="1:6" x14ac:dyDescent="0.2">
      <c r="A132" s="20"/>
      <c r="B132" s="20"/>
      <c r="C132" s="2">
        <v>2017</v>
      </c>
      <c r="D132" s="2">
        <v>20</v>
      </c>
      <c r="E132" s="2">
        <v>3</v>
      </c>
      <c r="F132" s="2">
        <f t="shared" si="20"/>
        <v>6.666666666666667</v>
      </c>
    </row>
    <row r="133" spans="1:6" x14ac:dyDescent="0.2">
      <c r="A133" s="20"/>
      <c r="B133" s="20"/>
      <c r="C133" s="2">
        <v>2018</v>
      </c>
      <c r="D133" s="2">
        <v>23</v>
      </c>
      <c r="E133" s="2">
        <v>3</v>
      </c>
      <c r="F133" s="2">
        <f t="shared" si="20"/>
        <v>7.666666666666667</v>
      </c>
    </row>
    <row r="134" spans="1:6" x14ac:dyDescent="0.2">
      <c r="A134" s="20"/>
      <c r="B134" s="20"/>
      <c r="C134" s="2">
        <v>2019</v>
      </c>
      <c r="D134" s="2">
        <v>26</v>
      </c>
      <c r="E134" s="2">
        <v>3</v>
      </c>
      <c r="F134" s="2">
        <f t="shared" si="20"/>
        <v>8.6666666666666661</v>
      </c>
    </row>
    <row r="135" spans="1:6" x14ac:dyDescent="0.2">
      <c r="A135" s="3"/>
      <c r="B135" s="3"/>
      <c r="C135" s="3"/>
      <c r="D135" s="2"/>
      <c r="E135" s="2"/>
      <c r="F135" s="2"/>
    </row>
    <row r="136" spans="1:6" x14ac:dyDescent="0.2">
      <c r="A136" s="20">
        <v>23</v>
      </c>
      <c r="B136" s="20" t="s">
        <v>33</v>
      </c>
      <c r="C136" s="2">
        <v>2015</v>
      </c>
      <c r="D136" s="2">
        <v>8</v>
      </c>
      <c r="E136" s="2">
        <v>4</v>
      </c>
      <c r="F136" s="2">
        <f>D136/E136*100%</f>
        <v>2</v>
      </c>
    </row>
    <row r="137" spans="1:6" x14ac:dyDescent="0.2">
      <c r="A137" s="20"/>
      <c r="B137" s="20"/>
      <c r="C137" s="2">
        <v>2016</v>
      </c>
      <c r="D137" s="2">
        <v>12</v>
      </c>
      <c r="E137" s="2">
        <v>4</v>
      </c>
      <c r="F137" s="2">
        <f t="shared" ref="F137:F140" si="21">D137/E137*100%</f>
        <v>3</v>
      </c>
    </row>
    <row r="138" spans="1:6" x14ac:dyDescent="0.2">
      <c r="A138" s="20"/>
      <c r="B138" s="20"/>
      <c r="C138" s="2">
        <v>2017</v>
      </c>
      <c r="D138" s="2">
        <v>16</v>
      </c>
      <c r="E138" s="2">
        <v>4</v>
      </c>
      <c r="F138" s="2">
        <f t="shared" si="21"/>
        <v>4</v>
      </c>
    </row>
    <row r="139" spans="1:6" x14ac:dyDescent="0.2">
      <c r="A139" s="20"/>
      <c r="B139" s="20"/>
      <c r="C139" s="2">
        <v>2018</v>
      </c>
      <c r="D139" s="2">
        <v>11</v>
      </c>
      <c r="E139" s="2">
        <v>3</v>
      </c>
      <c r="F139" s="2">
        <f t="shared" si="21"/>
        <v>3.6666666666666665</v>
      </c>
    </row>
    <row r="140" spans="1:6" x14ac:dyDescent="0.2">
      <c r="A140" s="20"/>
      <c r="B140" s="20"/>
      <c r="C140" s="2">
        <v>2019</v>
      </c>
      <c r="D140" s="2">
        <v>14</v>
      </c>
      <c r="E140" s="2">
        <v>3</v>
      </c>
      <c r="F140" s="2">
        <f t="shared" si="21"/>
        <v>4.666666666666667</v>
      </c>
    </row>
    <row r="141" spans="1:6" x14ac:dyDescent="0.2">
      <c r="A141" s="3"/>
      <c r="B141" s="3"/>
      <c r="C141" s="3"/>
      <c r="D141" s="2"/>
      <c r="E141" s="2"/>
      <c r="F141" s="2"/>
    </row>
    <row r="142" spans="1:6" x14ac:dyDescent="0.2">
      <c r="A142" s="20">
        <v>24</v>
      </c>
      <c r="B142" s="20" t="s">
        <v>34</v>
      </c>
      <c r="C142" s="2">
        <v>2015</v>
      </c>
      <c r="D142" s="2">
        <v>14</v>
      </c>
      <c r="E142" s="2">
        <v>3</v>
      </c>
      <c r="F142" s="2">
        <f>D142/E142*100%</f>
        <v>4.666666666666667</v>
      </c>
    </row>
    <row r="143" spans="1:6" x14ac:dyDescent="0.2">
      <c r="A143" s="20"/>
      <c r="B143" s="20"/>
      <c r="C143" s="2">
        <v>2016</v>
      </c>
      <c r="D143" s="2">
        <v>18</v>
      </c>
      <c r="E143" s="2">
        <v>3</v>
      </c>
      <c r="F143" s="2">
        <f t="shared" ref="F143:F146" si="22">D143/E143*100%</f>
        <v>6</v>
      </c>
    </row>
    <row r="144" spans="1:6" x14ac:dyDescent="0.2">
      <c r="A144" s="20"/>
      <c r="B144" s="20"/>
      <c r="C144" s="2">
        <v>2017</v>
      </c>
      <c r="D144" s="2">
        <v>23</v>
      </c>
      <c r="E144" s="2">
        <v>3</v>
      </c>
      <c r="F144" s="2">
        <f t="shared" si="22"/>
        <v>7.666666666666667</v>
      </c>
    </row>
    <row r="145" spans="1:6" x14ac:dyDescent="0.2">
      <c r="A145" s="20"/>
      <c r="B145" s="20"/>
      <c r="C145" s="2">
        <v>2018</v>
      </c>
      <c r="D145" s="2">
        <v>27</v>
      </c>
      <c r="E145" s="2">
        <v>3</v>
      </c>
      <c r="F145" s="2">
        <f t="shared" si="22"/>
        <v>9</v>
      </c>
    </row>
    <row r="146" spans="1:6" x14ac:dyDescent="0.2">
      <c r="A146" s="20"/>
      <c r="B146" s="20"/>
      <c r="C146" s="2">
        <v>2019</v>
      </c>
      <c r="D146" s="2">
        <v>31</v>
      </c>
      <c r="E146" s="2">
        <v>3</v>
      </c>
      <c r="F146" s="2">
        <f t="shared" si="22"/>
        <v>10.333333333333334</v>
      </c>
    </row>
    <row r="147" spans="1:6" x14ac:dyDescent="0.2">
      <c r="A147" s="3"/>
      <c r="B147" s="3"/>
      <c r="C147" s="3"/>
      <c r="D147" s="2"/>
      <c r="E147" s="2"/>
      <c r="F147" s="2"/>
    </row>
    <row r="148" spans="1:6" x14ac:dyDescent="0.2">
      <c r="A148" s="20">
        <v>25</v>
      </c>
      <c r="B148" s="20" t="s">
        <v>35</v>
      </c>
      <c r="C148" s="2">
        <v>2015</v>
      </c>
      <c r="D148" s="2">
        <v>1</v>
      </c>
      <c r="E148" s="2">
        <v>3</v>
      </c>
      <c r="F148" s="2">
        <f>D148/E148*100%</f>
        <v>0.33333333333333331</v>
      </c>
    </row>
    <row r="149" spans="1:6" x14ac:dyDescent="0.2">
      <c r="A149" s="20"/>
      <c r="B149" s="20"/>
      <c r="C149" s="2">
        <v>2016</v>
      </c>
      <c r="D149" s="2">
        <v>2</v>
      </c>
      <c r="E149" s="2">
        <v>3</v>
      </c>
      <c r="F149" s="2">
        <f t="shared" ref="F149:F152" si="23">D149/E149*100%</f>
        <v>0.66666666666666663</v>
      </c>
    </row>
    <row r="150" spans="1:6" x14ac:dyDescent="0.2">
      <c r="A150" s="20"/>
      <c r="B150" s="20"/>
      <c r="C150" s="2">
        <v>2017</v>
      </c>
      <c r="D150" s="2">
        <v>3</v>
      </c>
      <c r="E150" s="2">
        <v>3</v>
      </c>
      <c r="F150" s="2">
        <f t="shared" si="23"/>
        <v>1</v>
      </c>
    </row>
    <row r="151" spans="1:6" x14ac:dyDescent="0.2">
      <c r="A151" s="20"/>
      <c r="B151" s="20"/>
      <c r="C151" s="2">
        <v>2018</v>
      </c>
      <c r="D151" s="2">
        <v>4</v>
      </c>
      <c r="E151" s="2">
        <v>3</v>
      </c>
      <c r="F151" s="2">
        <f t="shared" si="23"/>
        <v>1.3333333333333333</v>
      </c>
    </row>
    <row r="152" spans="1:6" x14ac:dyDescent="0.2">
      <c r="A152" s="20"/>
      <c r="B152" s="20"/>
      <c r="C152" s="2">
        <v>2019</v>
      </c>
      <c r="D152" s="2">
        <v>5</v>
      </c>
      <c r="E152" s="2">
        <v>2</v>
      </c>
      <c r="F152" s="2">
        <f t="shared" si="23"/>
        <v>2.5</v>
      </c>
    </row>
    <row r="153" spans="1:6" x14ac:dyDescent="0.2">
      <c r="A153" s="3"/>
      <c r="B153" s="3"/>
      <c r="C153" s="3"/>
      <c r="D153" s="2"/>
      <c r="E153" s="2"/>
      <c r="F153" s="2"/>
    </row>
    <row r="154" spans="1:6" x14ac:dyDescent="0.2">
      <c r="A154" s="25">
        <v>26</v>
      </c>
      <c r="B154" s="25" t="s">
        <v>36</v>
      </c>
      <c r="C154" s="2">
        <v>2015</v>
      </c>
      <c r="D154" s="2">
        <v>9</v>
      </c>
      <c r="E154" s="2">
        <v>3</v>
      </c>
      <c r="F154" s="2">
        <f>D154/E154*100%</f>
        <v>3</v>
      </c>
    </row>
    <row r="155" spans="1:6" x14ac:dyDescent="0.2">
      <c r="A155" s="26"/>
      <c r="B155" s="26"/>
      <c r="C155" s="2">
        <v>2016</v>
      </c>
      <c r="D155" s="2">
        <v>4</v>
      </c>
      <c r="E155" s="2">
        <v>3</v>
      </c>
      <c r="F155" s="2">
        <f t="shared" ref="F155:F158" si="24">D155/E155*100%</f>
        <v>1.3333333333333333</v>
      </c>
    </row>
    <row r="156" spans="1:6" x14ac:dyDescent="0.2">
      <c r="A156" s="26"/>
      <c r="B156" s="26"/>
      <c r="C156" s="2">
        <v>2017</v>
      </c>
      <c r="D156" s="2">
        <v>4</v>
      </c>
      <c r="E156" s="2">
        <v>3</v>
      </c>
      <c r="F156" s="2">
        <f t="shared" si="24"/>
        <v>1.3333333333333333</v>
      </c>
    </row>
    <row r="157" spans="1:6" x14ac:dyDescent="0.2">
      <c r="A157" s="26"/>
      <c r="B157" s="26"/>
      <c r="C157" s="2">
        <v>2018</v>
      </c>
      <c r="D157" s="2">
        <v>7</v>
      </c>
      <c r="E157" s="2">
        <v>3</v>
      </c>
      <c r="F157" s="2">
        <f t="shared" si="24"/>
        <v>2.3333333333333335</v>
      </c>
    </row>
    <row r="158" spans="1:6" x14ac:dyDescent="0.2">
      <c r="A158" s="27"/>
      <c r="B158" s="27"/>
      <c r="C158" s="2">
        <v>2019</v>
      </c>
      <c r="D158" s="2">
        <v>11</v>
      </c>
      <c r="E158" s="2">
        <v>3</v>
      </c>
      <c r="F158" s="2">
        <f t="shared" si="24"/>
        <v>3.6666666666666665</v>
      </c>
    </row>
    <row r="159" spans="1:6" x14ac:dyDescent="0.2">
      <c r="A159" s="3"/>
      <c r="B159" s="3"/>
      <c r="C159" s="3"/>
      <c r="D159" s="2"/>
      <c r="E159" s="2"/>
      <c r="F159" s="2"/>
    </row>
    <row r="160" spans="1:6" x14ac:dyDescent="0.2">
      <c r="A160" s="25">
        <v>27</v>
      </c>
      <c r="B160" s="25" t="s">
        <v>37</v>
      </c>
      <c r="C160" s="2">
        <v>2015</v>
      </c>
      <c r="D160" s="2">
        <v>2</v>
      </c>
      <c r="E160" s="2">
        <v>3</v>
      </c>
      <c r="F160" s="2">
        <f>D160/E160*100%</f>
        <v>0.66666666666666663</v>
      </c>
    </row>
    <row r="161" spans="1:6" x14ac:dyDescent="0.2">
      <c r="A161" s="26"/>
      <c r="B161" s="26"/>
      <c r="C161" s="2">
        <v>2016</v>
      </c>
      <c r="D161" s="2">
        <v>3</v>
      </c>
      <c r="E161" s="2">
        <v>3</v>
      </c>
      <c r="F161" s="2">
        <f t="shared" ref="F161:F164" si="25">D161/E161*100%</f>
        <v>1</v>
      </c>
    </row>
    <row r="162" spans="1:6" x14ac:dyDescent="0.2">
      <c r="A162" s="26"/>
      <c r="B162" s="26"/>
      <c r="C162" s="2">
        <v>2017</v>
      </c>
      <c r="D162" s="2">
        <v>5</v>
      </c>
      <c r="E162" s="2">
        <v>3</v>
      </c>
      <c r="F162" s="2">
        <f t="shared" si="25"/>
        <v>1.6666666666666667</v>
      </c>
    </row>
    <row r="163" spans="1:6" x14ac:dyDescent="0.2">
      <c r="A163" s="26"/>
      <c r="B163" s="26"/>
      <c r="C163" s="2">
        <v>2018</v>
      </c>
      <c r="D163" s="2">
        <v>7</v>
      </c>
      <c r="E163" s="2">
        <v>3</v>
      </c>
      <c r="F163" s="2">
        <f t="shared" si="25"/>
        <v>2.3333333333333335</v>
      </c>
    </row>
    <row r="164" spans="1:6" x14ac:dyDescent="0.2">
      <c r="A164" s="27"/>
      <c r="B164" s="27"/>
      <c r="C164" s="2">
        <v>2019</v>
      </c>
      <c r="D164" s="2">
        <v>16</v>
      </c>
      <c r="E164" s="2">
        <v>3</v>
      </c>
      <c r="F164" s="2">
        <f t="shared" si="25"/>
        <v>5.333333333333333</v>
      </c>
    </row>
    <row r="165" spans="1:6" x14ac:dyDescent="0.2">
      <c r="A165" s="3"/>
      <c r="B165" s="3"/>
      <c r="C165" s="3"/>
      <c r="D165" s="2"/>
      <c r="E165" s="2"/>
      <c r="F165" s="2"/>
    </row>
    <row r="166" spans="1:6" x14ac:dyDescent="0.2">
      <c r="A166" s="25">
        <v>28</v>
      </c>
      <c r="B166" s="25" t="s">
        <v>38</v>
      </c>
      <c r="C166" s="2">
        <v>2015</v>
      </c>
      <c r="D166" s="2">
        <v>15</v>
      </c>
      <c r="E166" s="2">
        <v>3</v>
      </c>
      <c r="F166" s="2">
        <f>D166/E166*100%</f>
        <v>5</v>
      </c>
    </row>
    <row r="167" spans="1:6" x14ac:dyDescent="0.2">
      <c r="A167" s="26"/>
      <c r="B167" s="26"/>
      <c r="C167" s="2">
        <v>2016</v>
      </c>
      <c r="D167" s="2">
        <v>18</v>
      </c>
      <c r="E167" s="2">
        <v>3</v>
      </c>
      <c r="F167" s="2">
        <f t="shared" ref="F167:F170" si="26">D167/E167*100%</f>
        <v>6</v>
      </c>
    </row>
    <row r="168" spans="1:6" x14ac:dyDescent="0.2">
      <c r="A168" s="26"/>
      <c r="B168" s="26"/>
      <c r="C168" s="2">
        <v>2017</v>
      </c>
      <c r="D168" s="2">
        <v>21</v>
      </c>
      <c r="E168" s="2">
        <v>3</v>
      </c>
      <c r="F168" s="2">
        <f t="shared" si="26"/>
        <v>7</v>
      </c>
    </row>
    <row r="169" spans="1:6" x14ac:dyDescent="0.2">
      <c r="A169" s="26"/>
      <c r="B169" s="26"/>
      <c r="C169" s="2">
        <v>2018</v>
      </c>
      <c r="D169" s="2">
        <v>16</v>
      </c>
      <c r="E169" s="2">
        <v>3</v>
      </c>
      <c r="F169" s="2">
        <f t="shared" si="26"/>
        <v>5.333333333333333</v>
      </c>
    </row>
    <row r="170" spans="1:6" x14ac:dyDescent="0.2">
      <c r="A170" s="27"/>
      <c r="B170" s="27"/>
      <c r="C170" s="2">
        <v>2019</v>
      </c>
      <c r="D170" s="2">
        <v>15</v>
      </c>
      <c r="E170" s="2">
        <v>3</v>
      </c>
      <c r="F170" s="2">
        <f t="shared" si="26"/>
        <v>5</v>
      </c>
    </row>
    <row r="171" spans="1:6" x14ac:dyDescent="0.2">
      <c r="A171" s="3"/>
      <c r="B171" s="3"/>
      <c r="C171" s="3"/>
      <c r="D171" s="2"/>
      <c r="E171" s="2"/>
      <c r="F171" s="2"/>
    </row>
    <row r="172" spans="1:6" x14ac:dyDescent="0.2">
      <c r="A172" s="25">
        <v>29</v>
      </c>
      <c r="B172" s="25" t="s">
        <v>39</v>
      </c>
      <c r="C172" s="2">
        <v>2015</v>
      </c>
      <c r="D172" s="2">
        <v>11</v>
      </c>
      <c r="E172" s="2">
        <v>3</v>
      </c>
      <c r="F172" s="2">
        <f>D172/E172*100%</f>
        <v>3.6666666666666665</v>
      </c>
    </row>
    <row r="173" spans="1:6" x14ac:dyDescent="0.2">
      <c r="A173" s="26"/>
      <c r="B173" s="26"/>
      <c r="C173" s="2">
        <v>2016</v>
      </c>
      <c r="D173" s="2">
        <v>19</v>
      </c>
      <c r="E173" s="2">
        <v>3</v>
      </c>
      <c r="F173" s="2">
        <f t="shared" ref="F173:F176" si="27">D173/E173*100%</f>
        <v>6.333333333333333</v>
      </c>
    </row>
    <row r="174" spans="1:6" x14ac:dyDescent="0.2">
      <c r="A174" s="26"/>
      <c r="B174" s="26"/>
      <c r="C174" s="2">
        <v>2017</v>
      </c>
      <c r="D174" s="2">
        <v>22</v>
      </c>
      <c r="E174" s="2">
        <v>3</v>
      </c>
      <c r="F174" s="2">
        <f t="shared" si="27"/>
        <v>7.333333333333333</v>
      </c>
    </row>
    <row r="175" spans="1:6" x14ac:dyDescent="0.2">
      <c r="A175" s="26"/>
      <c r="B175" s="26"/>
      <c r="C175" s="2">
        <v>2018</v>
      </c>
      <c r="D175" s="2">
        <v>25</v>
      </c>
      <c r="E175" s="2">
        <v>3</v>
      </c>
      <c r="F175" s="2">
        <f t="shared" si="27"/>
        <v>8.3333333333333339</v>
      </c>
    </row>
    <row r="176" spans="1:6" x14ac:dyDescent="0.2">
      <c r="A176" s="27"/>
      <c r="B176" s="27"/>
      <c r="C176" s="2">
        <v>2019</v>
      </c>
      <c r="D176" s="2">
        <v>28</v>
      </c>
      <c r="E176" s="2">
        <v>3</v>
      </c>
      <c r="F176" s="2">
        <f t="shared" si="27"/>
        <v>9.3333333333333339</v>
      </c>
    </row>
    <row r="177" spans="1:6" x14ac:dyDescent="0.2">
      <c r="A177" s="3"/>
      <c r="B177" s="3"/>
      <c r="C177" s="3"/>
      <c r="D177" s="2"/>
      <c r="E177" s="2"/>
      <c r="F177" s="2"/>
    </row>
    <row r="178" spans="1:6" x14ac:dyDescent="0.2">
      <c r="A178" s="25">
        <v>30</v>
      </c>
      <c r="B178" s="25" t="s">
        <v>40</v>
      </c>
      <c r="C178" s="2">
        <v>2015</v>
      </c>
      <c r="D178" s="13"/>
      <c r="E178" s="2">
        <v>3</v>
      </c>
      <c r="F178" s="2">
        <f>D178/E178*100%</f>
        <v>0</v>
      </c>
    </row>
    <row r="179" spans="1:6" x14ac:dyDescent="0.2">
      <c r="A179" s="26"/>
      <c r="B179" s="26"/>
      <c r="C179" s="2">
        <v>2016</v>
      </c>
      <c r="D179" s="13"/>
      <c r="E179" s="2">
        <v>3</v>
      </c>
      <c r="F179" s="2">
        <f t="shared" ref="F179:F182" si="28">D179/E179*100%</f>
        <v>0</v>
      </c>
    </row>
    <row r="180" spans="1:6" x14ac:dyDescent="0.2">
      <c r="A180" s="26"/>
      <c r="B180" s="26"/>
      <c r="C180" s="2">
        <v>2017</v>
      </c>
      <c r="D180" s="2">
        <v>11</v>
      </c>
      <c r="E180" s="2">
        <v>3</v>
      </c>
      <c r="F180" s="2">
        <f t="shared" si="28"/>
        <v>3.6666666666666665</v>
      </c>
    </row>
    <row r="181" spans="1:6" x14ac:dyDescent="0.2">
      <c r="A181" s="26"/>
      <c r="B181" s="26"/>
      <c r="C181" s="2">
        <v>2018</v>
      </c>
      <c r="D181" s="2">
        <v>12</v>
      </c>
      <c r="E181" s="2">
        <v>3</v>
      </c>
      <c r="F181" s="2">
        <f t="shared" si="28"/>
        <v>4</v>
      </c>
    </row>
    <row r="182" spans="1:6" x14ac:dyDescent="0.2">
      <c r="A182" s="27"/>
      <c r="B182" s="27"/>
      <c r="C182" s="2">
        <v>2019</v>
      </c>
      <c r="D182" s="2">
        <v>15</v>
      </c>
      <c r="E182" s="2">
        <v>3</v>
      </c>
      <c r="F182" s="2">
        <f t="shared" si="28"/>
        <v>5</v>
      </c>
    </row>
    <row r="183" spans="1:6" x14ac:dyDescent="0.2">
      <c r="A183" s="3"/>
      <c r="B183" s="3"/>
      <c r="C183" s="3"/>
      <c r="D183" s="2"/>
      <c r="E183" s="2"/>
      <c r="F183" s="2"/>
    </row>
    <row r="184" spans="1:6" x14ac:dyDescent="0.2">
      <c r="A184" s="20">
        <v>31</v>
      </c>
      <c r="B184" s="20" t="s">
        <v>41</v>
      </c>
      <c r="C184" s="2">
        <v>2015</v>
      </c>
      <c r="D184" s="2">
        <v>7</v>
      </c>
      <c r="E184" s="2">
        <v>3</v>
      </c>
      <c r="F184" s="2">
        <f>D184/E184*100%</f>
        <v>2.3333333333333335</v>
      </c>
    </row>
    <row r="185" spans="1:6" x14ac:dyDescent="0.2">
      <c r="A185" s="20"/>
      <c r="B185" s="20"/>
      <c r="C185" s="2">
        <v>2016</v>
      </c>
      <c r="D185" s="2">
        <v>10</v>
      </c>
      <c r="E185" s="2">
        <v>3</v>
      </c>
      <c r="F185" s="2">
        <f t="shared" ref="F185:F188" si="29">D185/E185*100%</f>
        <v>3.3333333333333335</v>
      </c>
    </row>
    <row r="186" spans="1:6" x14ac:dyDescent="0.2">
      <c r="A186" s="20"/>
      <c r="B186" s="20"/>
      <c r="C186" s="2">
        <v>2017</v>
      </c>
      <c r="D186" s="2">
        <v>13</v>
      </c>
      <c r="E186" s="2">
        <v>3</v>
      </c>
      <c r="F186" s="2">
        <f t="shared" si="29"/>
        <v>4.333333333333333</v>
      </c>
    </row>
    <row r="187" spans="1:6" x14ac:dyDescent="0.2">
      <c r="A187" s="20"/>
      <c r="B187" s="20"/>
      <c r="C187" s="2">
        <v>2018</v>
      </c>
      <c r="D187" s="2">
        <v>5</v>
      </c>
      <c r="E187" s="2">
        <v>3</v>
      </c>
      <c r="F187" s="2">
        <f t="shared" si="29"/>
        <v>1.6666666666666667</v>
      </c>
    </row>
    <row r="188" spans="1:6" x14ac:dyDescent="0.2">
      <c r="A188" s="20"/>
      <c r="B188" s="20"/>
      <c r="C188" s="2">
        <v>2019</v>
      </c>
      <c r="D188" s="2">
        <v>8</v>
      </c>
      <c r="E188" s="2">
        <v>3</v>
      </c>
      <c r="F188" s="2">
        <f t="shared" si="29"/>
        <v>2.6666666666666665</v>
      </c>
    </row>
    <row r="189" spans="1:6" x14ac:dyDescent="0.2">
      <c r="A189" s="3"/>
      <c r="B189" s="3"/>
      <c r="C189" s="3"/>
      <c r="D189" s="2"/>
      <c r="E189" s="2"/>
      <c r="F189" s="2"/>
    </row>
    <row r="190" spans="1:6" x14ac:dyDescent="0.2">
      <c r="A190" s="20">
        <v>32</v>
      </c>
      <c r="B190" s="20" t="s">
        <v>42</v>
      </c>
      <c r="C190" s="2">
        <v>2015</v>
      </c>
      <c r="D190" s="2">
        <v>3</v>
      </c>
      <c r="E190" s="2">
        <v>3</v>
      </c>
      <c r="F190" s="2">
        <f>D190/E190*100%</f>
        <v>1</v>
      </c>
    </row>
    <row r="191" spans="1:6" x14ac:dyDescent="0.2">
      <c r="A191" s="20"/>
      <c r="B191" s="20"/>
      <c r="C191" s="2">
        <v>2016</v>
      </c>
      <c r="D191" s="2"/>
      <c r="E191" s="2"/>
      <c r="F191" s="2" t="e">
        <f t="shared" ref="F191:F194" si="30">D191/E191*100%</f>
        <v>#DIV/0!</v>
      </c>
    </row>
    <row r="192" spans="1:6" x14ac:dyDescent="0.2">
      <c r="A192" s="20"/>
      <c r="B192" s="20"/>
      <c r="C192" s="2">
        <v>2017</v>
      </c>
      <c r="D192" s="2">
        <v>6</v>
      </c>
      <c r="E192" s="2">
        <v>3</v>
      </c>
      <c r="F192" s="2">
        <f t="shared" si="30"/>
        <v>2</v>
      </c>
    </row>
    <row r="193" spans="1:6" x14ac:dyDescent="0.2">
      <c r="A193" s="20"/>
      <c r="B193" s="20"/>
      <c r="C193" s="2">
        <v>2018</v>
      </c>
      <c r="D193" s="2">
        <v>9</v>
      </c>
      <c r="E193" s="2">
        <v>3</v>
      </c>
      <c r="F193" s="2">
        <f t="shared" si="30"/>
        <v>3</v>
      </c>
    </row>
    <row r="194" spans="1:6" x14ac:dyDescent="0.2">
      <c r="A194" s="20"/>
      <c r="B194" s="20"/>
      <c r="C194" s="2">
        <v>2019</v>
      </c>
      <c r="D194" s="2">
        <v>12</v>
      </c>
      <c r="E194" s="2">
        <v>3</v>
      </c>
      <c r="F194" s="2">
        <f t="shared" si="30"/>
        <v>4</v>
      </c>
    </row>
    <row r="195" spans="1:6" x14ac:dyDescent="0.2">
      <c r="A195" s="3"/>
      <c r="B195" s="3"/>
      <c r="C195" s="3"/>
      <c r="D195" s="2"/>
      <c r="E195" s="2"/>
      <c r="F195" s="2"/>
    </row>
    <row r="196" spans="1:6" x14ac:dyDescent="0.2">
      <c r="A196" s="20">
        <v>33</v>
      </c>
      <c r="B196" s="20" t="s">
        <v>43</v>
      </c>
      <c r="C196" s="2">
        <v>2015</v>
      </c>
      <c r="D196" s="2">
        <v>7</v>
      </c>
      <c r="E196" s="2">
        <v>3</v>
      </c>
      <c r="F196" s="2">
        <f>D196/E196*100%</f>
        <v>2.3333333333333335</v>
      </c>
    </row>
    <row r="197" spans="1:6" x14ac:dyDescent="0.2">
      <c r="A197" s="20"/>
      <c r="B197" s="20"/>
      <c r="C197" s="2">
        <v>2016</v>
      </c>
      <c r="D197" s="2">
        <v>10</v>
      </c>
      <c r="E197" s="2">
        <v>3</v>
      </c>
      <c r="F197" s="2">
        <f t="shared" ref="F197:F200" si="31">D197/E197*100%</f>
        <v>3.3333333333333335</v>
      </c>
    </row>
    <row r="198" spans="1:6" x14ac:dyDescent="0.2">
      <c r="A198" s="20"/>
      <c r="B198" s="20"/>
      <c r="C198" s="2">
        <v>2017</v>
      </c>
      <c r="D198" s="2">
        <v>7</v>
      </c>
      <c r="E198" s="2">
        <v>3</v>
      </c>
      <c r="F198" s="2">
        <f t="shared" si="31"/>
        <v>2.3333333333333335</v>
      </c>
    </row>
    <row r="199" spans="1:6" x14ac:dyDescent="0.2">
      <c r="A199" s="20"/>
      <c r="B199" s="20"/>
      <c r="C199" s="2">
        <v>2018</v>
      </c>
      <c r="D199" s="2">
        <v>13</v>
      </c>
      <c r="E199" s="2">
        <v>4</v>
      </c>
      <c r="F199" s="2">
        <f t="shared" si="31"/>
        <v>3.25</v>
      </c>
    </row>
    <row r="200" spans="1:6" x14ac:dyDescent="0.2">
      <c r="A200" s="20"/>
      <c r="B200" s="20"/>
      <c r="C200" s="2">
        <v>2019</v>
      </c>
      <c r="D200" s="2">
        <v>16</v>
      </c>
      <c r="E200" s="2">
        <v>4</v>
      </c>
      <c r="F200" s="2">
        <f t="shared" si="31"/>
        <v>4</v>
      </c>
    </row>
    <row r="201" spans="1:6" x14ac:dyDescent="0.2">
      <c r="A201" s="3"/>
      <c r="B201" s="3"/>
      <c r="C201" s="3"/>
      <c r="D201" s="2"/>
      <c r="E201" s="2"/>
      <c r="F201" s="2"/>
    </row>
    <row r="202" spans="1:6" x14ac:dyDescent="0.2">
      <c r="A202" s="20">
        <v>34</v>
      </c>
      <c r="B202" s="20" t="s">
        <v>44</v>
      </c>
      <c r="C202" s="2">
        <v>2015</v>
      </c>
      <c r="D202" s="2"/>
      <c r="E202" s="2"/>
      <c r="F202" s="2" t="e">
        <f>D202/E202*100%</f>
        <v>#DIV/0!</v>
      </c>
    </row>
    <row r="203" spans="1:6" x14ac:dyDescent="0.2">
      <c r="A203" s="20"/>
      <c r="B203" s="20"/>
      <c r="C203" s="2">
        <v>2016</v>
      </c>
      <c r="D203" s="2">
        <v>3</v>
      </c>
      <c r="E203" s="2">
        <v>3</v>
      </c>
      <c r="F203" s="2">
        <f t="shared" ref="F203:F206" si="32">D203/E203*100%</f>
        <v>1</v>
      </c>
    </row>
    <row r="204" spans="1:6" x14ac:dyDescent="0.2">
      <c r="A204" s="20"/>
      <c r="B204" s="20"/>
      <c r="C204" s="2">
        <v>2017</v>
      </c>
      <c r="D204" s="2">
        <v>6</v>
      </c>
      <c r="E204" s="2">
        <v>3</v>
      </c>
      <c r="F204" s="2">
        <f t="shared" si="32"/>
        <v>2</v>
      </c>
    </row>
    <row r="205" spans="1:6" x14ac:dyDescent="0.2">
      <c r="A205" s="20"/>
      <c r="B205" s="20"/>
      <c r="C205" s="2">
        <v>2018</v>
      </c>
      <c r="D205" s="2">
        <v>9</v>
      </c>
      <c r="E205" s="2">
        <v>3</v>
      </c>
      <c r="F205" s="2">
        <f t="shared" si="32"/>
        <v>3</v>
      </c>
    </row>
    <row r="206" spans="1:6" x14ac:dyDescent="0.2">
      <c r="A206" s="20"/>
      <c r="B206" s="20"/>
      <c r="C206" s="2">
        <v>2019</v>
      </c>
      <c r="D206" s="2">
        <v>3</v>
      </c>
      <c r="E206" s="2">
        <v>3</v>
      </c>
      <c r="F206" s="2">
        <f t="shared" si="32"/>
        <v>1</v>
      </c>
    </row>
    <row r="207" spans="1:6" x14ac:dyDescent="0.2">
      <c r="A207" s="3"/>
      <c r="B207" s="3"/>
      <c r="C207" s="3"/>
      <c r="D207" s="2"/>
      <c r="E207" s="2"/>
      <c r="F207" s="2"/>
    </row>
    <row r="208" spans="1:6" x14ac:dyDescent="0.2">
      <c r="A208" s="20">
        <v>35</v>
      </c>
      <c r="B208" s="20" t="s">
        <v>45</v>
      </c>
      <c r="C208" s="2">
        <v>2015</v>
      </c>
      <c r="D208" s="2">
        <v>6</v>
      </c>
      <c r="E208" s="2">
        <v>3</v>
      </c>
      <c r="F208" s="2">
        <f>D208/E208*100%</f>
        <v>2</v>
      </c>
    </row>
    <row r="209" spans="1:6" x14ac:dyDescent="0.2">
      <c r="A209" s="20"/>
      <c r="B209" s="20"/>
      <c r="C209" s="2">
        <v>2016</v>
      </c>
      <c r="D209" s="2">
        <v>9</v>
      </c>
      <c r="E209" s="2">
        <v>3</v>
      </c>
      <c r="F209" s="2">
        <f t="shared" ref="F209:F212" si="33">D209/E209*100%</f>
        <v>3</v>
      </c>
    </row>
    <row r="210" spans="1:6" x14ac:dyDescent="0.2">
      <c r="A210" s="20"/>
      <c r="B210" s="20"/>
      <c r="C210" s="2">
        <v>2017</v>
      </c>
      <c r="D210" s="2">
        <v>9</v>
      </c>
      <c r="E210" s="2">
        <v>3</v>
      </c>
      <c r="F210" s="2">
        <f t="shared" si="33"/>
        <v>3</v>
      </c>
    </row>
    <row r="211" spans="1:6" x14ac:dyDescent="0.2">
      <c r="A211" s="20"/>
      <c r="B211" s="20"/>
      <c r="C211" s="2">
        <v>2018</v>
      </c>
      <c r="D211" s="2">
        <v>12</v>
      </c>
      <c r="E211" s="2">
        <v>3</v>
      </c>
      <c r="F211" s="2">
        <f t="shared" si="33"/>
        <v>4</v>
      </c>
    </row>
    <row r="212" spans="1:6" x14ac:dyDescent="0.2">
      <c r="A212" s="20"/>
      <c r="B212" s="20"/>
      <c r="C212" s="2">
        <v>2019</v>
      </c>
      <c r="D212" s="2">
        <v>3</v>
      </c>
      <c r="E212" s="2">
        <v>3</v>
      </c>
      <c r="F212" s="2">
        <f t="shared" si="33"/>
        <v>1</v>
      </c>
    </row>
    <row r="213" spans="1:6" x14ac:dyDescent="0.2">
      <c r="A213" s="3"/>
      <c r="B213" s="3"/>
      <c r="C213" s="3"/>
      <c r="D213" s="2"/>
      <c r="E213" s="2"/>
      <c r="F213" s="2"/>
    </row>
    <row r="214" spans="1:6" x14ac:dyDescent="0.2">
      <c r="A214" s="20">
        <v>36</v>
      </c>
      <c r="B214" s="20" t="s">
        <v>46</v>
      </c>
      <c r="C214" s="2">
        <v>2015</v>
      </c>
      <c r="D214" s="2">
        <v>9</v>
      </c>
      <c r="E214" s="2">
        <v>3</v>
      </c>
      <c r="F214" s="2">
        <f>D214/E214*100%</f>
        <v>3</v>
      </c>
    </row>
    <row r="215" spans="1:6" x14ac:dyDescent="0.2">
      <c r="A215" s="20"/>
      <c r="B215" s="20"/>
      <c r="C215" s="2">
        <v>2016</v>
      </c>
      <c r="D215" s="2">
        <v>7</v>
      </c>
      <c r="E215" s="2">
        <v>3</v>
      </c>
      <c r="F215" s="2">
        <f t="shared" ref="F215:F218" si="34">D215/E215*100%</f>
        <v>2.3333333333333335</v>
      </c>
    </row>
    <row r="216" spans="1:6" x14ac:dyDescent="0.2">
      <c r="A216" s="20"/>
      <c r="B216" s="20"/>
      <c r="C216" s="2">
        <v>2017</v>
      </c>
      <c r="D216" s="2">
        <v>9</v>
      </c>
      <c r="E216" s="2">
        <v>3</v>
      </c>
      <c r="F216" s="2">
        <f t="shared" si="34"/>
        <v>3</v>
      </c>
    </row>
    <row r="217" spans="1:6" x14ac:dyDescent="0.2">
      <c r="A217" s="20"/>
      <c r="B217" s="20"/>
      <c r="C217" s="2">
        <v>2018</v>
      </c>
      <c r="D217" s="2">
        <v>8</v>
      </c>
      <c r="E217" s="2">
        <v>3</v>
      </c>
      <c r="F217" s="2">
        <f t="shared" si="34"/>
        <v>2.6666666666666665</v>
      </c>
    </row>
    <row r="218" spans="1:6" x14ac:dyDescent="0.2">
      <c r="A218" s="20"/>
      <c r="B218" s="20"/>
      <c r="C218" s="2">
        <v>2019</v>
      </c>
      <c r="D218" s="2">
        <v>11</v>
      </c>
      <c r="E218" s="2">
        <v>3</v>
      </c>
      <c r="F218" s="2">
        <f t="shared" si="34"/>
        <v>3.6666666666666665</v>
      </c>
    </row>
    <row r="219" spans="1:6" x14ac:dyDescent="0.2">
      <c r="A219" s="3"/>
      <c r="B219" s="3"/>
      <c r="C219" s="3"/>
      <c r="D219" s="2"/>
      <c r="E219" s="2"/>
      <c r="F219" s="2"/>
    </row>
    <row r="220" spans="1:6" x14ac:dyDescent="0.2">
      <c r="A220" s="20">
        <v>37</v>
      </c>
      <c r="B220" s="20" t="s">
        <v>47</v>
      </c>
      <c r="C220" s="2">
        <v>2015</v>
      </c>
      <c r="D220" s="2">
        <v>12</v>
      </c>
      <c r="E220" s="2">
        <v>5</v>
      </c>
      <c r="F220" s="2">
        <f>D220/E220*100%</f>
        <v>2.4</v>
      </c>
    </row>
    <row r="221" spans="1:6" x14ac:dyDescent="0.2">
      <c r="A221" s="20"/>
      <c r="B221" s="20"/>
      <c r="C221" s="2">
        <v>2016</v>
      </c>
      <c r="D221" s="2">
        <v>5</v>
      </c>
      <c r="E221" s="2">
        <v>5</v>
      </c>
      <c r="F221" s="2">
        <f t="shared" ref="F221:F224" si="35">D221/E221*100%</f>
        <v>1</v>
      </c>
    </row>
    <row r="222" spans="1:6" x14ac:dyDescent="0.2">
      <c r="A222" s="20"/>
      <c r="B222" s="20"/>
      <c r="C222" s="2">
        <v>2017</v>
      </c>
      <c r="D222" s="2">
        <v>8</v>
      </c>
      <c r="E222" s="2">
        <v>5</v>
      </c>
      <c r="F222" s="2">
        <f t="shared" si="35"/>
        <v>1.6</v>
      </c>
    </row>
    <row r="223" spans="1:6" x14ac:dyDescent="0.2">
      <c r="A223" s="20"/>
      <c r="B223" s="20"/>
      <c r="C223" s="2">
        <v>2018</v>
      </c>
      <c r="D223" s="2">
        <v>10</v>
      </c>
      <c r="E223" s="2">
        <v>5</v>
      </c>
      <c r="F223" s="2">
        <f t="shared" si="35"/>
        <v>2</v>
      </c>
    </row>
    <row r="224" spans="1:6" x14ac:dyDescent="0.2">
      <c r="A224" s="20"/>
      <c r="B224" s="20"/>
      <c r="C224" s="2">
        <v>2019</v>
      </c>
      <c r="D224" s="2">
        <v>14</v>
      </c>
      <c r="E224" s="2">
        <v>6</v>
      </c>
      <c r="F224" s="2">
        <f t="shared" si="35"/>
        <v>2.3333333333333335</v>
      </c>
    </row>
    <row r="225" spans="1:6" x14ac:dyDescent="0.2">
      <c r="A225" s="3"/>
      <c r="B225" s="3"/>
      <c r="C225" s="3"/>
      <c r="D225" s="2"/>
      <c r="E225" s="2"/>
      <c r="F225" s="2"/>
    </row>
    <row r="226" spans="1:6" x14ac:dyDescent="0.2">
      <c r="A226" s="20">
        <v>38</v>
      </c>
      <c r="B226" s="20" t="s">
        <v>48</v>
      </c>
      <c r="C226" s="2">
        <v>2015</v>
      </c>
      <c r="D226" s="2">
        <v>17</v>
      </c>
      <c r="E226" s="2">
        <v>3</v>
      </c>
      <c r="F226" s="2">
        <f>D226/E226*100%</f>
        <v>5.666666666666667</v>
      </c>
    </row>
    <row r="227" spans="1:6" x14ac:dyDescent="0.2">
      <c r="A227" s="20"/>
      <c r="B227" s="20"/>
      <c r="C227" s="2">
        <v>2016</v>
      </c>
      <c r="D227" s="2">
        <v>19</v>
      </c>
      <c r="E227" s="2">
        <v>3</v>
      </c>
      <c r="F227" s="2">
        <f t="shared" ref="F227:F230" si="36">D227/E227*100%</f>
        <v>6.333333333333333</v>
      </c>
    </row>
    <row r="228" spans="1:6" x14ac:dyDescent="0.2">
      <c r="A228" s="20"/>
      <c r="B228" s="20"/>
      <c r="C228" s="2">
        <v>2017</v>
      </c>
      <c r="D228" s="2">
        <v>22</v>
      </c>
      <c r="E228" s="2">
        <v>3</v>
      </c>
      <c r="F228" s="2">
        <f t="shared" si="36"/>
        <v>7.333333333333333</v>
      </c>
    </row>
    <row r="229" spans="1:6" x14ac:dyDescent="0.2">
      <c r="A229" s="20"/>
      <c r="B229" s="20"/>
      <c r="C229" s="2">
        <v>2018</v>
      </c>
      <c r="D229" s="2">
        <v>13</v>
      </c>
      <c r="E229" s="2">
        <v>3</v>
      </c>
      <c r="F229" s="2">
        <f t="shared" si="36"/>
        <v>4.333333333333333</v>
      </c>
    </row>
    <row r="230" spans="1:6" x14ac:dyDescent="0.2">
      <c r="A230" s="20"/>
      <c r="B230" s="20"/>
      <c r="C230" s="2">
        <v>2019</v>
      </c>
      <c r="D230" s="2">
        <v>16</v>
      </c>
      <c r="E230" s="2">
        <v>3</v>
      </c>
      <c r="F230" s="2">
        <f t="shared" si="36"/>
        <v>5.333333333333333</v>
      </c>
    </row>
    <row r="231" spans="1:6" x14ac:dyDescent="0.2">
      <c r="A231" s="2"/>
      <c r="B231" s="3"/>
      <c r="C231" s="3"/>
      <c r="D231" s="2"/>
      <c r="E231" s="2"/>
      <c r="F231" s="2"/>
    </row>
    <row r="232" spans="1:6" x14ac:dyDescent="0.2">
      <c r="A232" s="20">
        <v>39</v>
      </c>
      <c r="B232" s="20" t="s">
        <v>49</v>
      </c>
      <c r="C232" s="2">
        <v>2015</v>
      </c>
      <c r="D232" s="2">
        <v>6</v>
      </c>
      <c r="E232" s="2">
        <v>4</v>
      </c>
      <c r="F232" s="2">
        <f>D232/E232*100%</f>
        <v>1.5</v>
      </c>
    </row>
    <row r="233" spans="1:6" x14ac:dyDescent="0.2">
      <c r="A233" s="20"/>
      <c r="B233" s="20"/>
      <c r="C233" s="2">
        <v>2016</v>
      </c>
      <c r="D233" s="2">
        <v>5</v>
      </c>
      <c r="E233" s="2">
        <v>3</v>
      </c>
      <c r="F233" s="2">
        <f t="shared" ref="F233:F236" si="37">D233/E233*100%</f>
        <v>1.6666666666666667</v>
      </c>
    </row>
    <row r="234" spans="1:6" x14ac:dyDescent="0.2">
      <c r="A234" s="20"/>
      <c r="B234" s="20"/>
      <c r="C234" s="2">
        <v>2017</v>
      </c>
      <c r="D234" s="2">
        <v>9</v>
      </c>
      <c r="E234" s="2">
        <v>4</v>
      </c>
      <c r="F234" s="2">
        <f t="shared" si="37"/>
        <v>2.25</v>
      </c>
    </row>
    <row r="235" spans="1:6" x14ac:dyDescent="0.2">
      <c r="A235" s="20"/>
      <c r="B235" s="20"/>
      <c r="C235" s="2">
        <v>2018</v>
      </c>
      <c r="D235" s="2">
        <v>10</v>
      </c>
      <c r="E235" s="2">
        <v>4</v>
      </c>
      <c r="F235" s="2">
        <f t="shared" si="37"/>
        <v>2.5</v>
      </c>
    </row>
    <row r="236" spans="1:6" x14ac:dyDescent="0.2">
      <c r="A236" s="20"/>
      <c r="B236" s="20"/>
      <c r="C236" s="2">
        <v>2019</v>
      </c>
      <c r="D236" s="2">
        <v>11</v>
      </c>
      <c r="E236" s="2">
        <v>4</v>
      </c>
      <c r="F236" s="2">
        <f t="shared" si="37"/>
        <v>2.75</v>
      </c>
    </row>
    <row r="237" spans="1:6" x14ac:dyDescent="0.2">
      <c r="A237" s="3"/>
      <c r="B237" s="15"/>
      <c r="C237" s="3"/>
      <c r="D237" s="2"/>
      <c r="E237" s="2"/>
      <c r="F237" s="2"/>
    </row>
    <row r="238" spans="1:6" x14ac:dyDescent="0.2">
      <c r="A238" s="20">
        <v>40</v>
      </c>
      <c r="B238" s="20" t="s">
        <v>50</v>
      </c>
      <c r="C238" s="2">
        <v>2015</v>
      </c>
      <c r="D238" s="2">
        <v>7</v>
      </c>
      <c r="E238" s="2">
        <v>3</v>
      </c>
      <c r="F238" s="2">
        <f>D238/E238*100%</f>
        <v>2.3333333333333335</v>
      </c>
    </row>
    <row r="239" spans="1:6" x14ac:dyDescent="0.2">
      <c r="A239" s="20"/>
      <c r="B239" s="20"/>
      <c r="C239" s="2">
        <v>2016</v>
      </c>
      <c r="D239" s="2">
        <v>10</v>
      </c>
      <c r="E239" s="2">
        <v>3</v>
      </c>
      <c r="F239" s="2">
        <f t="shared" ref="F239:F242" si="38">D239/E239*100%</f>
        <v>3.3333333333333335</v>
      </c>
    </row>
    <row r="240" spans="1:6" x14ac:dyDescent="0.2">
      <c r="A240" s="20"/>
      <c r="B240" s="20"/>
      <c r="C240" s="2">
        <v>2017</v>
      </c>
      <c r="D240" s="2">
        <v>13</v>
      </c>
      <c r="E240" s="2">
        <v>3</v>
      </c>
      <c r="F240" s="2">
        <f t="shared" si="38"/>
        <v>4.333333333333333</v>
      </c>
    </row>
    <row r="241" spans="1:6" x14ac:dyDescent="0.2">
      <c r="A241" s="20"/>
      <c r="B241" s="20"/>
      <c r="C241" s="2">
        <v>2018</v>
      </c>
      <c r="D241" s="2">
        <v>16</v>
      </c>
      <c r="E241" s="2">
        <v>3</v>
      </c>
      <c r="F241" s="2">
        <f t="shared" si="38"/>
        <v>5.333333333333333</v>
      </c>
    </row>
    <row r="242" spans="1:6" x14ac:dyDescent="0.2">
      <c r="A242" s="20"/>
      <c r="B242" s="20"/>
      <c r="C242" s="2">
        <v>2019</v>
      </c>
      <c r="D242" s="2">
        <v>19</v>
      </c>
      <c r="E242" s="2">
        <v>3</v>
      </c>
      <c r="F242" s="2">
        <f t="shared" si="38"/>
        <v>6.333333333333333</v>
      </c>
    </row>
    <row r="243" spans="1:6" x14ac:dyDescent="0.2">
      <c r="A243" s="3"/>
      <c r="B243" s="3"/>
      <c r="C243" s="3"/>
      <c r="D243" s="2"/>
      <c r="E243" s="2"/>
      <c r="F243" s="2"/>
    </row>
    <row r="244" spans="1:6" x14ac:dyDescent="0.2">
      <c r="A244" s="20">
        <v>41</v>
      </c>
      <c r="B244" s="20" t="s">
        <v>51</v>
      </c>
      <c r="C244" s="2">
        <v>2015</v>
      </c>
      <c r="D244" s="2">
        <v>8</v>
      </c>
      <c r="E244" s="2">
        <v>3</v>
      </c>
      <c r="F244" s="2">
        <f>D244/E244*100%</f>
        <v>2.6666666666666665</v>
      </c>
    </row>
    <row r="245" spans="1:6" x14ac:dyDescent="0.2">
      <c r="A245" s="20"/>
      <c r="B245" s="20"/>
      <c r="C245" s="2">
        <v>2016</v>
      </c>
      <c r="D245" s="2">
        <v>5</v>
      </c>
      <c r="E245" s="2">
        <v>3</v>
      </c>
      <c r="F245" s="2">
        <f t="shared" ref="F245:F248" si="39">D245/E245*100%</f>
        <v>1.6666666666666667</v>
      </c>
    </row>
    <row r="246" spans="1:6" x14ac:dyDescent="0.2">
      <c r="A246" s="20"/>
      <c r="B246" s="20"/>
      <c r="C246" s="2">
        <v>2017</v>
      </c>
      <c r="D246" s="2">
        <v>5</v>
      </c>
      <c r="E246" s="2">
        <v>3</v>
      </c>
      <c r="F246" s="2">
        <f t="shared" si="39"/>
        <v>1.6666666666666667</v>
      </c>
    </row>
    <row r="247" spans="1:6" x14ac:dyDescent="0.2">
      <c r="A247" s="20"/>
      <c r="B247" s="20"/>
      <c r="C247" s="2">
        <v>2018</v>
      </c>
      <c r="D247" s="2">
        <v>7</v>
      </c>
      <c r="E247" s="2">
        <v>3</v>
      </c>
      <c r="F247" s="2">
        <f t="shared" si="39"/>
        <v>2.3333333333333335</v>
      </c>
    </row>
    <row r="248" spans="1:6" x14ac:dyDescent="0.2">
      <c r="A248" s="20"/>
      <c r="B248" s="20"/>
      <c r="C248" s="2">
        <v>2019</v>
      </c>
      <c r="D248" s="2">
        <v>10</v>
      </c>
      <c r="E248" s="2">
        <v>3</v>
      </c>
      <c r="F248" s="2">
        <f t="shared" si="39"/>
        <v>3.3333333333333335</v>
      </c>
    </row>
    <row r="249" spans="1:6" x14ac:dyDescent="0.2">
      <c r="A249" s="3"/>
      <c r="B249" s="3"/>
      <c r="C249" s="3"/>
      <c r="D249" s="2"/>
      <c r="E249" s="2"/>
      <c r="F249" s="2"/>
    </row>
    <row r="250" spans="1:6" x14ac:dyDescent="0.2">
      <c r="A250" s="20">
        <v>42</v>
      </c>
      <c r="B250" s="20" t="s">
        <v>52</v>
      </c>
      <c r="C250" s="2">
        <v>2015</v>
      </c>
      <c r="D250" s="2">
        <v>12</v>
      </c>
      <c r="E250" s="2">
        <v>3</v>
      </c>
      <c r="F250" s="2">
        <f>D250/E250*100%</f>
        <v>4</v>
      </c>
    </row>
    <row r="251" spans="1:6" x14ac:dyDescent="0.2">
      <c r="A251" s="20"/>
      <c r="B251" s="20"/>
      <c r="C251" s="2">
        <v>2016</v>
      </c>
      <c r="D251" s="2">
        <v>15</v>
      </c>
      <c r="E251" s="2">
        <v>3</v>
      </c>
      <c r="F251" s="2">
        <f t="shared" ref="F251:F254" si="40">D251/E251*100%</f>
        <v>5</v>
      </c>
    </row>
    <row r="252" spans="1:6" x14ac:dyDescent="0.2">
      <c r="A252" s="20"/>
      <c r="B252" s="20"/>
      <c r="C252" s="2">
        <v>2017</v>
      </c>
      <c r="D252" s="2">
        <v>18</v>
      </c>
      <c r="E252" s="2">
        <v>3</v>
      </c>
      <c r="F252" s="2">
        <f t="shared" si="40"/>
        <v>6</v>
      </c>
    </row>
    <row r="253" spans="1:6" x14ac:dyDescent="0.2">
      <c r="A253" s="20"/>
      <c r="B253" s="20"/>
      <c r="C253" s="2">
        <v>2018</v>
      </c>
      <c r="D253" s="2">
        <v>21</v>
      </c>
      <c r="E253" s="2">
        <v>3</v>
      </c>
      <c r="F253" s="2">
        <f t="shared" si="40"/>
        <v>7</v>
      </c>
    </row>
    <row r="254" spans="1:6" x14ac:dyDescent="0.2">
      <c r="A254" s="20"/>
      <c r="B254" s="20"/>
      <c r="C254" s="2">
        <v>2019</v>
      </c>
      <c r="D254" s="2">
        <v>24</v>
      </c>
      <c r="E254" s="2">
        <v>3</v>
      </c>
      <c r="F254" s="2">
        <f t="shared" si="40"/>
        <v>8</v>
      </c>
    </row>
    <row r="255" spans="1:6" x14ac:dyDescent="0.2">
      <c r="A255" s="3"/>
      <c r="B255" s="3"/>
      <c r="C255" s="3"/>
      <c r="D255" s="2"/>
      <c r="E255" s="2"/>
      <c r="F255" s="2"/>
    </row>
    <row r="256" spans="1:6" x14ac:dyDescent="0.2">
      <c r="A256" s="20">
        <v>43</v>
      </c>
      <c r="B256" s="20" t="s">
        <v>53</v>
      </c>
      <c r="C256" s="2">
        <v>2015</v>
      </c>
      <c r="D256" s="2"/>
      <c r="E256" s="2"/>
      <c r="F256" s="2" t="e">
        <f>D256/E256*100%</f>
        <v>#DIV/0!</v>
      </c>
    </row>
    <row r="257" spans="1:6" x14ac:dyDescent="0.2">
      <c r="A257" s="20"/>
      <c r="B257" s="20"/>
      <c r="C257" s="2">
        <v>2016</v>
      </c>
      <c r="D257" s="2">
        <v>21</v>
      </c>
      <c r="E257" s="2">
        <v>3</v>
      </c>
      <c r="F257" s="2">
        <f t="shared" ref="F257:F260" si="41">D257/E257*100%</f>
        <v>7</v>
      </c>
    </row>
    <row r="258" spans="1:6" x14ac:dyDescent="0.2">
      <c r="A258" s="20"/>
      <c r="B258" s="20"/>
      <c r="C258" s="2">
        <v>2017</v>
      </c>
      <c r="D258" s="2">
        <v>24</v>
      </c>
      <c r="E258" s="2">
        <v>3</v>
      </c>
      <c r="F258" s="2">
        <f t="shared" si="41"/>
        <v>8</v>
      </c>
    </row>
    <row r="259" spans="1:6" x14ac:dyDescent="0.2">
      <c r="A259" s="20"/>
      <c r="B259" s="20"/>
      <c r="C259" s="2">
        <v>2018</v>
      </c>
      <c r="D259" s="2">
        <v>27</v>
      </c>
      <c r="E259" s="2">
        <v>3</v>
      </c>
      <c r="F259" s="2">
        <f t="shared" si="41"/>
        <v>9</v>
      </c>
    </row>
    <row r="260" spans="1:6" x14ac:dyDescent="0.2">
      <c r="A260" s="20"/>
      <c r="B260" s="20"/>
      <c r="C260" s="2">
        <v>2019</v>
      </c>
      <c r="D260" s="2">
        <v>30</v>
      </c>
      <c r="E260" s="2">
        <v>3</v>
      </c>
      <c r="F260" s="2">
        <f t="shared" si="41"/>
        <v>10</v>
      </c>
    </row>
    <row r="261" spans="1:6" x14ac:dyDescent="0.2">
      <c r="A261" s="3"/>
      <c r="B261" s="3"/>
      <c r="C261" s="3"/>
      <c r="D261" s="2"/>
      <c r="E261" s="2"/>
      <c r="F261" s="2"/>
    </row>
    <row r="262" spans="1:6" x14ac:dyDescent="0.2">
      <c r="A262" s="20">
        <v>44</v>
      </c>
      <c r="B262" s="20" t="s">
        <v>54</v>
      </c>
      <c r="C262" s="2">
        <v>2015</v>
      </c>
      <c r="D262" s="2">
        <v>27</v>
      </c>
      <c r="E262" s="2">
        <v>3</v>
      </c>
      <c r="F262" s="2">
        <f>D262/E262*100%</f>
        <v>9</v>
      </c>
    </row>
    <row r="263" spans="1:6" x14ac:dyDescent="0.2">
      <c r="A263" s="20"/>
      <c r="B263" s="20"/>
      <c r="C263" s="2">
        <v>2016</v>
      </c>
      <c r="D263" s="2">
        <v>30</v>
      </c>
      <c r="E263" s="2">
        <v>3</v>
      </c>
      <c r="F263" s="2">
        <f t="shared" ref="F263:F266" si="42">D263/E263*100%</f>
        <v>10</v>
      </c>
    </row>
    <row r="264" spans="1:6" x14ac:dyDescent="0.2">
      <c r="A264" s="20"/>
      <c r="B264" s="20"/>
      <c r="C264" s="2">
        <v>2017</v>
      </c>
      <c r="D264" s="2">
        <v>33</v>
      </c>
      <c r="E264" s="2">
        <v>3</v>
      </c>
      <c r="F264" s="2">
        <f t="shared" si="42"/>
        <v>11</v>
      </c>
    </row>
    <row r="265" spans="1:6" x14ac:dyDescent="0.2">
      <c r="A265" s="20"/>
      <c r="B265" s="20"/>
      <c r="C265" s="2">
        <v>2018</v>
      </c>
      <c r="D265" s="2">
        <v>36</v>
      </c>
      <c r="E265" s="2">
        <v>3</v>
      </c>
      <c r="F265" s="2">
        <f t="shared" si="42"/>
        <v>12</v>
      </c>
    </row>
    <row r="266" spans="1:6" x14ac:dyDescent="0.2">
      <c r="A266" s="20"/>
      <c r="B266" s="20"/>
      <c r="C266" s="2">
        <v>2019</v>
      </c>
      <c r="D266" s="2">
        <v>39</v>
      </c>
      <c r="E266" s="2">
        <v>3</v>
      </c>
      <c r="F266" s="2">
        <f t="shared" si="42"/>
        <v>13</v>
      </c>
    </row>
    <row r="267" spans="1:6" x14ac:dyDescent="0.2">
      <c r="A267" s="3"/>
      <c r="B267" s="3"/>
      <c r="C267" s="3"/>
      <c r="D267" s="2"/>
      <c r="E267" s="2"/>
      <c r="F267" s="2"/>
    </row>
    <row r="268" spans="1:6" x14ac:dyDescent="0.2">
      <c r="A268" s="20">
        <v>45</v>
      </c>
      <c r="B268" s="20" t="s">
        <v>55</v>
      </c>
      <c r="C268" s="2">
        <v>2015</v>
      </c>
      <c r="D268" s="2">
        <v>6</v>
      </c>
      <c r="E268" s="2">
        <v>3</v>
      </c>
      <c r="F268" s="2">
        <f>D268/E268*100%</f>
        <v>2</v>
      </c>
    </row>
    <row r="269" spans="1:6" x14ac:dyDescent="0.2">
      <c r="A269" s="20"/>
      <c r="B269" s="20"/>
      <c r="C269" s="2">
        <v>2016</v>
      </c>
      <c r="D269" s="2">
        <v>9</v>
      </c>
      <c r="E269" s="2">
        <v>3</v>
      </c>
      <c r="F269" s="2">
        <f t="shared" ref="F269:F272" si="43">D269/E269*100%</f>
        <v>3</v>
      </c>
    </row>
    <row r="270" spans="1:6" x14ac:dyDescent="0.2">
      <c r="A270" s="20"/>
      <c r="B270" s="20"/>
      <c r="C270" s="2">
        <v>2017</v>
      </c>
      <c r="D270" s="2">
        <v>5</v>
      </c>
      <c r="E270" s="2">
        <v>3</v>
      </c>
      <c r="F270" s="2">
        <f t="shared" si="43"/>
        <v>1.6666666666666667</v>
      </c>
    </row>
    <row r="271" spans="1:6" x14ac:dyDescent="0.2">
      <c r="A271" s="20"/>
      <c r="B271" s="20"/>
      <c r="C271" s="2">
        <v>2018</v>
      </c>
      <c r="D271" s="2">
        <v>8</v>
      </c>
      <c r="E271" s="2">
        <v>3</v>
      </c>
      <c r="F271" s="2">
        <f t="shared" si="43"/>
        <v>2.6666666666666665</v>
      </c>
    </row>
    <row r="272" spans="1:6" x14ac:dyDescent="0.2">
      <c r="A272" s="20"/>
      <c r="B272" s="20"/>
      <c r="C272" s="2">
        <v>2019</v>
      </c>
      <c r="D272" s="2">
        <v>11</v>
      </c>
      <c r="E272" s="2">
        <v>3</v>
      </c>
      <c r="F272" s="2">
        <f t="shared" si="43"/>
        <v>3.6666666666666665</v>
      </c>
    </row>
    <row r="273" spans="1:6" x14ac:dyDescent="0.2">
      <c r="A273" s="3"/>
      <c r="B273" s="3"/>
      <c r="C273" s="3"/>
      <c r="D273" s="2"/>
      <c r="E273" s="2"/>
      <c r="F273" s="2"/>
    </row>
    <row r="274" spans="1:6" x14ac:dyDescent="0.2">
      <c r="A274" s="20">
        <v>46</v>
      </c>
      <c r="B274" s="20" t="s">
        <v>56</v>
      </c>
      <c r="C274" s="2">
        <v>2015</v>
      </c>
      <c r="D274" s="2">
        <v>6</v>
      </c>
      <c r="E274" s="2">
        <v>3</v>
      </c>
      <c r="F274" s="2">
        <f>D274/E274*100%</f>
        <v>2</v>
      </c>
    </row>
    <row r="275" spans="1:6" x14ac:dyDescent="0.2">
      <c r="A275" s="20"/>
      <c r="B275" s="20"/>
      <c r="C275" s="2">
        <v>2016</v>
      </c>
      <c r="D275" s="2">
        <v>7</v>
      </c>
      <c r="E275" s="2">
        <v>3</v>
      </c>
      <c r="F275" s="2">
        <f t="shared" ref="F275:F278" si="44">D275/E275*100%</f>
        <v>2.3333333333333335</v>
      </c>
    </row>
    <row r="276" spans="1:6" x14ac:dyDescent="0.2">
      <c r="A276" s="20"/>
      <c r="B276" s="20"/>
      <c r="C276" s="2">
        <v>2017</v>
      </c>
      <c r="D276" s="2">
        <v>10</v>
      </c>
      <c r="E276" s="2">
        <v>3</v>
      </c>
      <c r="F276" s="2">
        <f t="shared" si="44"/>
        <v>3.3333333333333335</v>
      </c>
    </row>
    <row r="277" spans="1:6" x14ac:dyDescent="0.2">
      <c r="A277" s="20"/>
      <c r="B277" s="20"/>
      <c r="C277" s="2">
        <v>2018</v>
      </c>
      <c r="D277" s="2">
        <v>13</v>
      </c>
      <c r="E277" s="2">
        <v>3</v>
      </c>
      <c r="F277" s="2">
        <f t="shared" si="44"/>
        <v>4.333333333333333</v>
      </c>
    </row>
    <row r="278" spans="1:6" x14ac:dyDescent="0.2">
      <c r="A278" s="20"/>
      <c r="B278" s="20"/>
      <c r="C278" s="2">
        <v>2019</v>
      </c>
      <c r="D278" s="2">
        <v>16</v>
      </c>
      <c r="E278" s="2">
        <v>3</v>
      </c>
      <c r="F278" s="2">
        <f t="shared" si="44"/>
        <v>5.333333333333333</v>
      </c>
    </row>
    <row r="279" spans="1:6" x14ac:dyDescent="0.2">
      <c r="A279" s="3"/>
      <c r="B279" s="3"/>
      <c r="C279" s="3"/>
      <c r="D279" s="2"/>
      <c r="E279" s="2"/>
      <c r="F279" s="2"/>
    </row>
    <row r="280" spans="1:6" x14ac:dyDescent="0.2">
      <c r="A280" s="20">
        <v>47</v>
      </c>
      <c r="B280" s="20" t="s">
        <v>57</v>
      </c>
      <c r="C280" s="2">
        <v>2015</v>
      </c>
      <c r="D280" s="2">
        <v>6</v>
      </c>
      <c r="E280" s="2">
        <v>3</v>
      </c>
      <c r="F280" s="2">
        <f>D280/E280*100%</f>
        <v>2</v>
      </c>
    </row>
    <row r="281" spans="1:6" x14ac:dyDescent="0.2">
      <c r="A281" s="20"/>
      <c r="B281" s="20"/>
      <c r="C281" s="2">
        <v>2016</v>
      </c>
      <c r="D281" s="2">
        <v>11</v>
      </c>
      <c r="E281" s="2">
        <v>3</v>
      </c>
      <c r="F281" s="2">
        <f t="shared" ref="F281:F284" si="45">D281/E281*100%</f>
        <v>3.6666666666666665</v>
      </c>
    </row>
    <row r="282" spans="1:6" x14ac:dyDescent="0.2">
      <c r="A282" s="20"/>
      <c r="B282" s="20"/>
      <c r="C282" s="2">
        <v>2017</v>
      </c>
      <c r="D282" s="2">
        <v>14</v>
      </c>
      <c r="E282" s="2">
        <v>3</v>
      </c>
      <c r="F282" s="2">
        <f t="shared" si="45"/>
        <v>4.666666666666667</v>
      </c>
    </row>
    <row r="283" spans="1:6" x14ac:dyDescent="0.2">
      <c r="A283" s="20"/>
      <c r="B283" s="20"/>
      <c r="C283" s="2">
        <v>2018</v>
      </c>
      <c r="D283" s="2">
        <v>21</v>
      </c>
      <c r="E283" s="2">
        <v>3</v>
      </c>
      <c r="F283" s="2">
        <f t="shared" si="45"/>
        <v>7</v>
      </c>
    </row>
    <row r="284" spans="1:6" x14ac:dyDescent="0.2">
      <c r="A284" s="20"/>
      <c r="B284" s="20"/>
      <c r="C284" s="2">
        <v>2019</v>
      </c>
      <c r="D284" s="2">
        <v>24</v>
      </c>
      <c r="E284" s="2">
        <v>3</v>
      </c>
      <c r="F284" s="2">
        <f t="shared" si="45"/>
        <v>8</v>
      </c>
    </row>
    <row r="285" spans="1:6" x14ac:dyDescent="0.2">
      <c r="A285" s="3"/>
      <c r="B285" s="3"/>
      <c r="C285" s="3"/>
      <c r="D285" s="2"/>
      <c r="E285" s="2"/>
      <c r="F285" s="2"/>
    </row>
    <row r="286" spans="1:6" x14ac:dyDescent="0.2">
      <c r="A286" s="20">
        <v>48</v>
      </c>
      <c r="B286" s="20" t="s">
        <v>58</v>
      </c>
      <c r="C286" s="2">
        <v>2015</v>
      </c>
      <c r="D286" s="2"/>
      <c r="E286" s="2"/>
      <c r="F286" s="2"/>
    </row>
    <row r="287" spans="1:6" x14ac:dyDescent="0.2">
      <c r="A287" s="20"/>
      <c r="B287" s="20"/>
      <c r="C287" s="2">
        <v>2016</v>
      </c>
      <c r="D287" s="2"/>
      <c r="E287" s="2"/>
      <c r="F287" s="2"/>
    </row>
    <row r="288" spans="1:6" x14ac:dyDescent="0.2">
      <c r="A288" s="20"/>
      <c r="B288" s="20"/>
      <c r="C288" s="2">
        <v>2017</v>
      </c>
      <c r="D288" s="2"/>
      <c r="E288" s="2"/>
      <c r="F288" s="2"/>
    </row>
    <row r="289" spans="1:6" x14ac:dyDescent="0.2">
      <c r="A289" s="20"/>
      <c r="B289" s="20"/>
      <c r="C289" s="2">
        <v>2018</v>
      </c>
      <c r="D289" s="2"/>
      <c r="E289" s="2"/>
      <c r="F289" s="2"/>
    </row>
    <row r="290" spans="1:6" x14ac:dyDescent="0.2">
      <c r="A290" s="20"/>
      <c r="B290" s="20"/>
      <c r="C290" s="2">
        <v>2019</v>
      </c>
      <c r="D290" s="2"/>
      <c r="E290" s="2"/>
      <c r="F290" s="2"/>
    </row>
    <row r="291" spans="1:6" x14ac:dyDescent="0.2">
      <c r="A291" s="3"/>
      <c r="B291" s="3"/>
      <c r="C291" s="3"/>
      <c r="D291" s="2"/>
      <c r="E291" s="2"/>
      <c r="F291" s="2"/>
    </row>
    <row r="292" spans="1:6" x14ac:dyDescent="0.2">
      <c r="A292" s="20">
        <v>49</v>
      </c>
      <c r="B292" s="20" t="s">
        <v>59</v>
      </c>
      <c r="C292" s="2">
        <v>2015</v>
      </c>
      <c r="D292" s="2">
        <v>15</v>
      </c>
      <c r="E292" s="2">
        <v>3</v>
      </c>
      <c r="F292" s="2">
        <f>D292/E292*100%</f>
        <v>5</v>
      </c>
    </row>
    <row r="293" spans="1:6" x14ac:dyDescent="0.2">
      <c r="A293" s="20"/>
      <c r="B293" s="20"/>
      <c r="C293" s="2">
        <v>2016</v>
      </c>
      <c r="D293" s="2">
        <v>18</v>
      </c>
      <c r="E293" s="2">
        <v>3</v>
      </c>
      <c r="F293" s="2">
        <f t="shared" ref="F293:F296" si="46">D293/E293*100%</f>
        <v>6</v>
      </c>
    </row>
    <row r="294" spans="1:6" x14ac:dyDescent="0.2">
      <c r="A294" s="20"/>
      <c r="B294" s="20"/>
      <c r="C294" s="2">
        <v>2017</v>
      </c>
      <c r="D294" s="2">
        <v>21</v>
      </c>
      <c r="E294" s="2">
        <v>3</v>
      </c>
      <c r="F294" s="2">
        <f t="shared" si="46"/>
        <v>7</v>
      </c>
    </row>
    <row r="295" spans="1:6" x14ac:dyDescent="0.2">
      <c r="A295" s="20"/>
      <c r="B295" s="20"/>
      <c r="C295" s="2">
        <v>2018</v>
      </c>
      <c r="D295" s="2">
        <v>24</v>
      </c>
      <c r="E295" s="2">
        <v>3</v>
      </c>
      <c r="F295" s="2">
        <f t="shared" si="46"/>
        <v>8</v>
      </c>
    </row>
    <row r="296" spans="1:6" x14ac:dyDescent="0.2">
      <c r="A296" s="20"/>
      <c r="B296" s="20"/>
      <c r="C296" s="2">
        <v>2019</v>
      </c>
      <c r="D296" s="2">
        <v>27</v>
      </c>
      <c r="E296" s="2">
        <v>3</v>
      </c>
      <c r="F296" s="2">
        <f t="shared" si="46"/>
        <v>9</v>
      </c>
    </row>
    <row r="297" spans="1:6" x14ac:dyDescent="0.2">
      <c r="A297" s="3"/>
      <c r="B297" s="3"/>
      <c r="C297" s="3"/>
      <c r="D297" s="2"/>
      <c r="E297" s="2"/>
      <c r="F297" s="2"/>
    </row>
    <row r="298" spans="1:6" x14ac:dyDescent="0.2">
      <c r="A298" s="20">
        <v>50</v>
      </c>
      <c r="B298" s="20" t="s">
        <v>60</v>
      </c>
      <c r="C298" s="2">
        <v>2015</v>
      </c>
      <c r="D298" s="2">
        <v>7</v>
      </c>
      <c r="E298" s="2">
        <v>3</v>
      </c>
      <c r="F298" s="2">
        <f>D298/E298*100%</f>
        <v>2.3333333333333335</v>
      </c>
    </row>
    <row r="299" spans="1:6" x14ac:dyDescent="0.2">
      <c r="A299" s="20"/>
      <c r="B299" s="20"/>
      <c r="C299" s="2">
        <v>2016</v>
      </c>
      <c r="D299" s="2">
        <v>10</v>
      </c>
      <c r="E299" s="2">
        <v>3</v>
      </c>
      <c r="F299" s="2">
        <f t="shared" ref="F299:F302" si="47">D299/E299*100%</f>
        <v>3.3333333333333335</v>
      </c>
    </row>
    <row r="300" spans="1:6" x14ac:dyDescent="0.2">
      <c r="A300" s="20"/>
      <c r="B300" s="20"/>
      <c r="C300" s="2">
        <v>2017</v>
      </c>
      <c r="D300" s="2">
        <v>13</v>
      </c>
      <c r="E300" s="2">
        <v>3</v>
      </c>
      <c r="F300" s="2">
        <f t="shared" si="47"/>
        <v>4.333333333333333</v>
      </c>
    </row>
    <row r="301" spans="1:6" x14ac:dyDescent="0.2">
      <c r="A301" s="20"/>
      <c r="B301" s="20"/>
      <c r="C301" s="2">
        <v>2018</v>
      </c>
      <c r="D301" s="2">
        <v>16</v>
      </c>
      <c r="E301" s="2">
        <v>3</v>
      </c>
      <c r="F301" s="2">
        <f t="shared" si="47"/>
        <v>5.333333333333333</v>
      </c>
    </row>
    <row r="302" spans="1:6" x14ac:dyDescent="0.2">
      <c r="A302" s="20"/>
      <c r="B302" s="20"/>
      <c r="C302" s="2">
        <v>2019</v>
      </c>
      <c r="D302" s="2">
        <v>19</v>
      </c>
      <c r="E302" s="2">
        <v>3</v>
      </c>
      <c r="F302" s="2">
        <f t="shared" si="47"/>
        <v>6.333333333333333</v>
      </c>
    </row>
    <row r="303" spans="1:6" x14ac:dyDescent="0.2">
      <c r="A303" s="3"/>
      <c r="B303" s="3"/>
      <c r="C303" s="3"/>
      <c r="D303" s="2"/>
      <c r="E303" s="2"/>
      <c r="F303" s="2"/>
    </row>
    <row r="304" spans="1:6" x14ac:dyDescent="0.2">
      <c r="A304" s="20">
        <v>51</v>
      </c>
      <c r="B304" s="20" t="s">
        <v>61</v>
      </c>
      <c r="C304" s="2">
        <v>2015</v>
      </c>
      <c r="D304" s="2"/>
      <c r="E304" s="2"/>
      <c r="F304" s="2" t="e">
        <f>D304/E304*100%</f>
        <v>#DIV/0!</v>
      </c>
    </row>
    <row r="305" spans="1:6" x14ac:dyDescent="0.2">
      <c r="A305" s="20"/>
      <c r="B305" s="20"/>
      <c r="C305" s="2">
        <v>2016</v>
      </c>
      <c r="D305" s="2"/>
      <c r="E305" s="2"/>
      <c r="F305" s="2" t="e">
        <f t="shared" ref="F305:F308" si="48">D305/E305*100%</f>
        <v>#DIV/0!</v>
      </c>
    </row>
    <row r="306" spans="1:6" x14ac:dyDescent="0.2">
      <c r="A306" s="20"/>
      <c r="B306" s="20"/>
      <c r="C306" s="2">
        <v>2017</v>
      </c>
      <c r="D306" s="2">
        <v>6</v>
      </c>
      <c r="E306" s="2">
        <v>3</v>
      </c>
      <c r="F306" s="2">
        <f t="shared" si="48"/>
        <v>2</v>
      </c>
    </row>
    <row r="307" spans="1:6" x14ac:dyDescent="0.2">
      <c r="A307" s="20"/>
      <c r="B307" s="20"/>
      <c r="C307" s="2">
        <v>2018</v>
      </c>
      <c r="D307" s="2"/>
      <c r="E307" s="2"/>
      <c r="F307" s="2" t="e">
        <f t="shared" si="48"/>
        <v>#DIV/0!</v>
      </c>
    </row>
    <row r="308" spans="1:6" x14ac:dyDescent="0.2">
      <c r="A308" s="20"/>
      <c r="B308" s="20"/>
      <c r="C308" s="2">
        <v>2019</v>
      </c>
      <c r="D308" s="2"/>
      <c r="E308" s="2"/>
      <c r="F308" s="2" t="e">
        <f t="shared" si="48"/>
        <v>#DIV/0!</v>
      </c>
    </row>
    <row r="309" spans="1:6" x14ac:dyDescent="0.2">
      <c r="A309" s="3"/>
      <c r="B309" s="3"/>
      <c r="C309" s="3"/>
      <c r="D309" s="2"/>
      <c r="E309" s="2"/>
      <c r="F309" s="2"/>
    </row>
    <row r="310" spans="1:6" x14ac:dyDescent="0.2">
      <c r="A310" s="20">
        <v>52</v>
      </c>
      <c r="B310" s="20" t="s">
        <v>62</v>
      </c>
      <c r="C310" s="2">
        <v>2015</v>
      </c>
      <c r="D310" s="2">
        <v>15</v>
      </c>
      <c r="E310" s="2">
        <v>3</v>
      </c>
      <c r="F310" s="2">
        <f>D310/E310*100%</f>
        <v>5</v>
      </c>
    </row>
    <row r="311" spans="1:6" x14ac:dyDescent="0.2">
      <c r="A311" s="20"/>
      <c r="B311" s="20"/>
      <c r="C311" s="2">
        <v>2016</v>
      </c>
      <c r="D311" s="2">
        <v>18</v>
      </c>
      <c r="E311" s="2">
        <v>3</v>
      </c>
      <c r="F311" s="2">
        <f t="shared" ref="F311:F314" si="49">D311/E311*100%</f>
        <v>6</v>
      </c>
    </row>
    <row r="312" spans="1:6" x14ac:dyDescent="0.2">
      <c r="A312" s="20"/>
      <c r="B312" s="20"/>
      <c r="C312" s="2">
        <v>2017</v>
      </c>
      <c r="D312" s="2">
        <v>21</v>
      </c>
      <c r="E312" s="2">
        <v>3</v>
      </c>
      <c r="F312" s="2">
        <f t="shared" si="49"/>
        <v>7</v>
      </c>
    </row>
    <row r="313" spans="1:6" x14ac:dyDescent="0.2">
      <c r="A313" s="20"/>
      <c r="B313" s="20"/>
      <c r="C313" s="2">
        <v>2018</v>
      </c>
      <c r="D313" s="2">
        <v>27</v>
      </c>
      <c r="E313" s="2">
        <v>3</v>
      </c>
      <c r="F313" s="2">
        <f t="shared" si="49"/>
        <v>9</v>
      </c>
    </row>
    <row r="314" spans="1:6" x14ac:dyDescent="0.2">
      <c r="A314" s="20"/>
      <c r="B314" s="20"/>
      <c r="C314" s="2">
        <v>2019</v>
      </c>
      <c r="D314" s="2">
        <v>30</v>
      </c>
      <c r="E314" s="2">
        <v>3</v>
      </c>
      <c r="F314" s="2">
        <f t="shared" si="49"/>
        <v>10</v>
      </c>
    </row>
  </sheetData>
  <mergeCells count="104">
    <mergeCell ref="A226:A230"/>
    <mergeCell ref="B226:B230"/>
    <mergeCell ref="A232:A236"/>
    <mergeCell ref="B232:B236"/>
    <mergeCell ref="A214:A218"/>
    <mergeCell ref="B214:B218"/>
    <mergeCell ref="A256:A260"/>
    <mergeCell ref="B256:B260"/>
    <mergeCell ref="A262:A266"/>
    <mergeCell ref="B262:B266"/>
    <mergeCell ref="A268:A272"/>
    <mergeCell ref="B268:B272"/>
    <mergeCell ref="A238:A242"/>
    <mergeCell ref="B238:B242"/>
    <mergeCell ref="A244:A248"/>
    <mergeCell ref="B244:B248"/>
    <mergeCell ref="A250:A254"/>
    <mergeCell ref="B250:B254"/>
    <mergeCell ref="A64:A68"/>
    <mergeCell ref="B64:B68"/>
    <mergeCell ref="A70:A74"/>
    <mergeCell ref="B70:B74"/>
    <mergeCell ref="A76:A80"/>
    <mergeCell ref="B76:B80"/>
    <mergeCell ref="A220:A224"/>
    <mergeCell ref="B220:B224"/>
    <mergeCell ref="A208:A212"/>
    <mergeCell ref="B208:B212"/>
    <mergeCell ref="A160:A164"/>
    <mergeCell ref="B160:B164"/>
    <mergeCell ref="A166:A170"/>
    <mergeCell ref="B166:B170"/>
    <mergeCell ref="A124:A128"/>
    <mergeCell ref="B124:B128"/>
    <mergeCell ref="A130:A134"/>
    <mergeCell ref="B130:B134"/>
    <mergeCell ref="A136:A140"/>
    <mergeCell ref="B136:B140"/>
    <mergeCell ref="A142:A146"/>
    <mergeCell ref="B142:B146"/>
    <mergeCell ref="A148:A152"/>
    <mergeCell ref="B148:B152"/>
    <mergeCell ref="A154:A158"/>
    <mergeCell ref="B154:B158"/>
    <mergeCell ref="A4:A8"/>
    <mergeCell ref="B4:B8"/>
    <mergeCell ref="A10:A14"/>
    <mergeCell ref="B10:B14"/>
    <mergeCell ref="A16:A20"/>
    <mergeCell ref="B16:B20"/>
    <mergeCell ref="A22:A26"/>
    <mergeCell ref="B22:B26"/>
    <mergeCell ref="A28:A32"/>
    <mergeCell ref="B28:B32"/>
    <mergeCell ref="A34:A38"/>
    <mergeCell ref="B34:B38"/>
    <mergeCell ref="A58:A62"/>
    <mergeCell ref="B58:B62"/>
    <mergeCell ref="A40:A44"/>
    <mergeCell ref="B40:B44"/>
    <mergeCell ref="A46:A50"/>
    <mergeCell ref="B46:B50"/>
    <mergeCell ref="A118:A122"/>
    <mergeCell ref="B118:B122"/>
    <mergeCell ref="A100:A104"/>
    <mergeCell ref="B100:B104"/>
    <mergeCell ref="A106:A110"/>
    <mergeCell ref="B106:B110"/>
    <mergeCell ref="A112:A116"/>
    <mergeCell ref="B112:B116"/>
    <mergeCell ref="A82:A86"/>
    <mergeCell ref="B82:B86"/>
    <mergeCell ref="A88:A92"/>
    <mergeCell ref="B88:B92"/>
    <mergeCell ref="A94:A98"/>
    <mergeCell ref="B94:B98"/>
    <mergeCell ref="A52:A56"/>
    <mergeCell ref="B52:B56"/>
    <mergeCell ref="A172:A176"/>
    <mergeCell ref="B172:B176"/>
    <mergeCell ref="A178:A182"/>
    <mergeCell ref="B178:B182"/>
    <mergeCell ref="A202:A206"/>
    <mergeCell ref="B202:B206"/>
    <mergeCell ref="A184:A188"/>
    <mergeCell ref="B184:B188"/>
    <mergeCell ref="A190:A194"/>
    <mergeCell ref="B190:B194"/>
    <mergeCell ref="A196:A200"/>
    <mergeCell ref="B196:B200"/>
    <mergeCell ref="A304:A308"/>
    <mergeCell ref="B304:B308"/>
    <mergeCell ref="A310:A314"/>
    <mergeCell ref="B310:B314"/>
    <mergeCell ref="A292:A296"/>
    <mergeCell ref="B292:B296"/>
    <mergeCell ref="A298:A302"/>
    <mergeCell ref="B298:B302"/>
    <mergeCell ref="A274:A278"/>
    <mergeCell ref="B274:B278"/>
    <mergeCell ref="A280:A284"/>
    <mergeCell ref="B280:B284"/>
    <mergeCell ref="A286:A290"/>
    <mergeCell ref="B286:B290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14"/>
  <sheetViews>
    <sheetView workbookViewId="0">
      <selection activeCell="D1" sqref="D1:D1048576"/>
    </sheetView>
  </sheetViews>
  <sheetFormatPr baseColWidth="10" defaultColWidth="8.83203125" defaultRowHeight="15" x14ac:dyDescent="0.2"/>
  <cols>
    <col min="2" max="2" width="18.6640625" bestFit="1" customWidth="1"/>
    <col min="4" max="4" width="9" style="1"/>
  </cols>
  <sheetData>
    <row r="1" spans="1:4" x14ac:dyDescent="0.2">
      <c r="A1" s="4" t="s">
        <v>5</v>
      </c>
    </row>
    <row r="3" spans="1:4" x14ac:dyDescent="0.2">
      <c r="A3" s="5" t="s">
        <v>0</v>
      </c>
      <c r="B3" s="5" t="s">
        <v>1</v>
      </c>
      <c r="C3" s="5" t="s">
        <v>2</v>
      </c>
      <c r="D3" s="5" t="s">
        <v>9</v>
      </c>
    </row>
    <row r="4" spans="1:4" x14ac:dyDescent="0.2">
      <c r="A4" s="20">
        <v>1</v>
      </c>
      <c r="B4" s="20" t="s">
        <v>13</v>
      </c>
      <c r="C4" s="2">
        <v>2015</v>
      </c>
      <c r="D4" s="2">
        <v>1</v>
      </c>
    </row>
    <row r="5" spans="1:4" x14ac:dyDescent="0.2">
      <c r="A5" s="20"/>
      <c r="B5" s="20"/>
      <c r="C5" s="2">
        <v>2016</v>
      </c>
      <c r="D5" s="2">
        <v>1</v>
      </c>
    </row>
    <row r="6" spans="1:4" x14ac:dyDescent="0.2">
      <c r="A6" s="20"/>
      <c r="B6" s="20"/>
      <c r="C6" s="2">
        <v>2017</v>
      </c>
      <c r="D6" s="2">
        <v>1</v>
      </c>
    </row>
    <row r="7" spans="1:4" x14ac:dyDescent="0.2">
      <c r="A7" s="20"/>
      <c r="B7" s="20"/>
      <c r="C7" s="2">
        <v>2018</v>
      </c>
      <c r="D7" s="2">
        <v>1</v>
      </c>
    </row>
    <row r="8" spans="1:4" x14ac:dyDescent="0.2">
      <c r="A8" s="20"/>
      <c r="B8" s="20"/>
      <c r="C8" s="2">
        <v>2019</v>
      </c>
      <c r="D8" s="2">
        <v>1</v>
      </c>
    </row>
    <row r="9" spans="1:4" x14ac:dyDescent="0.2">
      <c r="A9" s="3"/>
      <c r="B9" s="3"/>
      <c r="C9" s="2"/>
      <c r="D9" s="2"/>
    </row>
    <row r="10" spans="1:4" x14ac:dyDescent="0.2">
      <c r="A10" s="20">
        <v>2</v>
      </c>
      <c r="B10" s="20" t="s">
        <v>14</v>
      </c>
      <c r="C10" s="2">
        <v>2015</v>
      </c>
      <c r="D10" s="2">
        <v>1</v>
      </c>
    </row>
    <row r="11" spans="1:4" x14ac:dyDescent="0.2">
      <c r="A11" s="20"/>
      <c r="B11" s="20"/>
      <c r="C11" s="2">
        <v>2016</v>
      </c>
      <c r="D11" s="2">
        <v>1</v>
      </c>
    </row>
    <row r="12" spans="1:4" x14ac:dyDescent="0.2">
      <c r="A12" s="20"/>
      <c r="B12" s="20"/>
      <c r="C12" s="2">
        <v>2017</v>
      </c>
      <c r="D12" s="2">
        <v>1</v>
      </c>
    </row>
    <row r="13" spans="1:4" x14ac:dyDescent="0.2">
      <c r="A13" s="20"/>
      <c r="B13" s="20"/>
      <c r="C13" s="2">
        <v>2018</v>
      </c>
      <c r="D13" s="2">
        <v>1</v>
      </c>
    </row>
    <row r="14" spans="1:4" x14ac:dyDescent="0.2">
      <c r="A14" s="20"/>
      <c r="B14" s="20"/>
      <c r="C14" s="2">
        <v>2019</v>
      </c>
      <c r="D14" s="2">
        <v>1</v>
      </c>
    </row>
    <row r="15" spans="1:4" x14ac:dyDescent="0.2">
      <c r="A15" s="3"/>
      <c r="B15" s="3"/>
      <c r="C15" s="3"/>
      <c r="D15" s="2"/>
    </row>
    <row r="16" spans="1:4" x14ac:dyDescent="0.2">
      <c r="A16" s="20">
        <v>3</v>
      </c>
      <c r="B16" s="20" t="s">
        <v>15</v>
      </c>
      <c r="C16" s="2">
        <v>2015</v>
      </c>
      <c r="D16" s="2">
        <v>0</v>
      </c>
    </row>
    <row r="17" spans="1:4" x14ac:dyDescent="0.2">
      <c r="A17" s="20"/>
      <c r="B17" s="20"/>
      <c r="C17" s="2">
        <v>2016</v>
      </c>
      <c r="D17" s="2">
        <v>0</v>
      </c>
    </row>
    <row r="18" spans="1:4" x14ac:dyDescent="0.2">
      <c r="A18" s="20"/>
      <c r="B18" s="20"/>
      <c r="C18" s="2">
        <v>2017</v>
      </c>
      <c r="D18" s="2">
        <v>0</v>
      </c>
    </row>
    <row r="19" spans="1:4" x14ac:dyDescent="0.2">
      <c r="A19" s="20"/>
      <c r="B19" s="20"/>
      <c r="C19" s="2">
        <v>2018</v>
      </c>
      <c r="D19" s="2">
        <v>0</v>
      </c>
    </row>
    <row r="20" spans="1:4" x14ac:dyDescent="0.2">
      <c r="A20" s="20"/>
      <c r="B20" s="20"/>
      <c r="C20" s="2">
        <v>2019</v>
      </c>
      <c r="D20" s="2">
        <v>0</v>
      </c>
    </row>
    <row r="21" spans="1:4" x14ac:dyDescent="0.2">
      <c r="A21" s="3"/>
      <c r="B21" s="3"/>
      <c r="C21" s="3"/>
      <c r="D21" s="2"/>
    </row>
    <row r="22" spans="1:4" x14ac:dyDescent="0.2">
      <c r="A22" s="20">
        <v>4</v>
      </c>
      <c r="B22" s="20" t="s">
        <v>16</v>
      </c>
      <c r="C22" s="2">
        <v>2015</v>
      </c>
      <c r="D22" s="2">
        <v>1</v>
      </c>
    </row>
    <row r="23" spans="1:4" x14ac:dyDescent="0.2">
      <c r="A23" s="20"/>
      <c r="B23" s="20"/>
      <c r="C23" s="2">
        <v>2016</v>
      </c>
      <c r="D23" s="2">
        <v>1</v>
      </c>
    </row>
    <row r="24" spans="1:4" x14ac:dyDescent="0.2">
      <c r="A24" s="20"/>
      <c r="B24" s="20"/>
      <c r="C24" s="2">
        <v>2017</v>
      </c>
      <c r="D24" s="2">
        <v>1</v>
      </c>
    </row>
    <row r="25" spans="1:4" x14ac:dyDescent="0.2">
      <c r="A25" s="20"/>
      <c r="B25" s="20"/>
      <c r="C25" s="2">
        <v>2018</v>
      </c>
      <c r="D25" s="2">
        <v>1</v>
      </c>
    </row>
    <row r="26" spans="1:4" x14ac:dyDescent="0.2">
      <c r="A26" s="20"/>
      <c r="B26" s="20"/>
      <c r="C26" s="2">
        <v>2019</v>
      </c>
      <c r="D26" s="2">
        <v>1</v>
      </c>
    </row>
    <row r="27" spans="1:4" x14ac:dyDescent="0.2">
      <c r="A27" s="3"/>
      <c r="B27" s="3"/>
      <c r="C27" s="3"/>
      <c r="D27" s="2"/>
    </row>
    <row r="28" spans="1:4" x14ac:dyDescent="0.2">
      <c r="A28" s="20">
        <v>5</v>
      </c>
      <c r="B28" s="20" t="s">
        <v>17</v>
      </c>
      <c r="C28" s="2">
        <v>2015</v>
      </c>
      <c r="D28" s="2">
        <v>1</v>
      </c>
    </row>
    <row r="29" spans="1:4" x14ac:dyDescent="0.2">
      <c r="A29" s="20"/>
      <c r="B29" s="20"/>
      <c r="C29" s="2">
        <v>2016</v>
      </c>
      <c r="D29" s="2">
        <v>1</v>
      </c>
    </row>
    <row r="30" spans="1:4" x14ac:dyDescent="0.2">
      <c r="A30" s="20"/>
      <c r="B30" s="20"/>
      <c r="C30" s="2">
        <v>2017</v>
      </c>
      <c r="D30" s="2">
        <v>1</v>
      </c>
    </row>
    <row r="31" spans="1:4" x14ac:dyDescent="0.2">
      <c r="A31" s="20"/>
      <c r="B31" s="20"/>
      <c r="C31" s="2">
        <v>2018</v>
      </c>
      <c r="D31" s="2">
        <v>1</v>
      </c>
    </row>
    <row r="32" spans="1:4" x14ac:dyDescent="0.2">
      <c r="A32" s="20"/>
      <c r="B32" s="20"/>
      <c r="C32" s="2">
        <v>2019</v>
      </c>
      <c r="D32" s="2">
        <v>0</v>
      </c>
    </row>
    <row r="33" spans="1:4" x14ac:dyDescent="0.2">
      <c r="A33" s="3"/>
      <c r="B33" s="3"/>
      <c r="C33" s="3"/>
      <c r="D33" s="2"/>
    </row>
    <row r="34" spans="1:4" x14ac:dyDescent="0.2">
      <c r="A34" s="20">
        <v>6</v>
      </c>
      <c r="B34" s="20" t="s">
        <v>18</v>
      </c>
      <c r="C34" s="2">
        <v>2015</v>
      </c>
      <c r="D34" s="2">
        <v>0</v>
      </c>
    </row>
    <row r="35" spans="1:4" x14ac:dyDescent="0.2">
      <c r="A35" s="20"/>
      <c r="B35" s="20"/>
      <c r="C35" s="2">
        <v>2016</v>
      </c>
      <c r="D35" s="2">
        <v>0</v>
      </c>
    </row>
    <row r="36" spans="1:4" x14ac:dyDescent="0.2">
      <c r="A36" s="20"/>
      <c r="B36" s="20"/>
      <c r="C36" s="2">
        <v>2017</v>
      </c>
      <c r="D36" s="2">
        <v>0</v>
      </c>
    </row>
    <row r="37" spans="1:4" x14ac:dyDescent="0.2">
      <c r="A37" s="20"/>
      <c r="B37" s="20"/>
      <c r="C37" s="2">
        <v>2018</v>
      </c>
      <c r="D37" s="2">
        <v>0</v>
      </c>
    </row>
    <row r="38" spans="1:4" x14ac:dyDescent="0.2">
      <c r="A38" s="20"/>
      <c r="B38" s="20"/>
      <c r="C38" s="2">
        <v>2019</v>
      </c>
      <c r="D38" s="2">
        <v>0</v>
      </c>
    </row>
    <row r="39" spans="1:4" x14ac:dyDescent="0.2">
      <c r="A39" s="3"/>
      <c r="B39" s="3"/>
      <c r="C39" s="3"/>
      <c r="D39" s="2"/>
    </row>
    <row r="40" spans="1:4" x14ac:dyDescent="0.2">
      <c r="A40" s="20">
        <v>7</v>
      </c>
      <c r="B40" s="20" t="s">
        <v>19</v>
      </c>
      <c r="C40" s="2">
        <v>2015</v>
      </c>
      <c r="D40" s="2">
        <v>0</v>
      </c>
    </row>
    <row r="41" spans="1:4" x14ac:dyDescent="0.2">
      <c r="A41" s="20"/>
      <c r="B41" s="20"/>
      <c r="C41" s="2">
        <v>2016</v>
      </c>
      <c r="D41" s="2">
        <v>0</v>
      </c>
    </row>
    <row r="42" spans="1:4" x14ac:dyDescent="0.2">
      <c r="A42" s="20"/>
      <c r="B42" s="20"/>
      <c r="C42" s="2">
        <v>2017</v>
      </c>
      <c r="D42" s="2">
        <v>0</v>
      </c>
    </row>
    <row r="43" spans="1:4" x14ac:dyDescent="0.2">
      <c r="A43" s="20"/>
      <c r="B43" s="20"/>
      <c r="C43" s="2">
        <v>2018</v>
      </c>
      <c r="D43" s="2">
        <v>0</v>
      </c>
    </row>
    <row r="44" spans="1:4" x14ac:dyDescent="0.2">
      <c r="A44" s="20"/>
      <c r="B44" s="20"/>
      <c r="C44" s="2">
        <v>2019</v>
      </c>
      <c r="D44" s="2">
        <v>0</v>
      </c>
    </row>
    <row r="45" spans="1:4" x14ac:dyDescent="0.2">
      <c r="A45" s="3"/>
      <c r="B45" s="3"/>
      <c r="C45" s="3"/>
      <c r="D45" s="2"/>
    </row>
    <row r="46" spans="1:4" x14ac:dyDescent="0.2">
      <c r="A46" s="20">
        <v>8</v>
      </c>
      <c r="B46" s="20" t="s">
        <v>20</v>
      </c>
      <c r="C46" s="2">
        <v>2015</v>
      </c>
      <c r="D46" s="2">
        <v>0</v>
      </c>
    </row>
    <row r="47" spans="1:4" x14ac:dyDescent="0.2">
      <c r="A47" s="20"/>
      <c r="B47" s="20"/>
      <c r="C47" s="2">
        <v>2016</v>
      </c>
      <c r="D47" s="2">
        <v>0</v>
      </c>
    </row>
    <row r="48" spans="1:4" x14ac:dyDescent="0.2">
      <c r="A48" s="20"/>
      <c r="B48" s="20"/>
      <c r="C48" s="2">
        <v>2017</v>
      </c>
      <c r="D48" s="2">
        <v>0</v>
      </c>
    </row>
    <row r="49" spans="1:4" x14ac:dyDescent="0.2">
      <c r="A49" s="20"/>
      <c r="B49" s="20"/>
      <c r="C49" s="2">
        <v>2018</v>
      </c>
      <c r="D49" s="2">
        <v>0</v>
      </c>
    </row>
    <row r="50" spans="1:4" x14ac:dyDescent="0.2">
      <c r="A50" s="20"/>
      <c r="B50" s="20"/>
      <c r="C50" s="2">
        <v>2019</v>
      </c>
      <c r="D50" s="2">
        <v>0</v>
      </c>
    </row>
    <row r="51" spans="1:4" x14ac:dyDescent="0.2">
      <c r="A51" s="3"/>
      <c r="B51" s="3"/>
      <c r="C51" s="3"/>
      <c r="D51" s="2"/>
    </row>
    <row r="52" spans="1:4" x14ac:dyDescent="0.2">
      <c r="A52" s="20">
        <v>9</v>
      </c>
      <c r="B52" s="20" t="s">
        <v>21</v>
      </c>
      <c r="C52" s="2">
        <v>2015</v>
      </c>
      <c r="D52" s="2">
        <v>0</v>
      </c>
    </row>
    <row r="53" spans="1:4" x14ac:dyDescent="0.2">
      <c r="A53" s="20"/>
      <c r="B53" s="20"/>
      <c r="C53" s="2">
        <v>2016</v>
      </c>
      <c r="D53" s="2">
        <v>0</v>
      </c>
    </row>
    <row r="54" spans="1:4" x14ac:dyDescent="0.2">
      <c r="A54" s="20"/>
      <c r="B54" s="20"/>
      <c r="C54" s="2">
        <v>2017</v>
      </c>
      <c r="D54" s="2">
        <v>0</v>
      </c>
    </row>
    <row r="55" spans="1:4" x14ac:dyDescent="0.2">
      <c r="A55" s="20"/>
      <c r="B55" s="20"/>
      <c r="C55" s="2">
        <v>2018</v>
      </c>
      <c r="D55" s="2">
        <v>0</v>
      </c>
    </row>
    <row r="56" spans="1:4" x14ac:dyDescent="0.2">
      <c r="A56" s="20"/>
      <c r="B56" s="20"/>
      <c r="C56" s="2">
        <v>2019</v>
      </c>
      <c r="D56" s="2">
        <v>0</v>
      </c>
    </row>
    <row r="57" spans="1:4" x14ac:dyDescent="0.2">
      <c r="A57" s="3"/>
      <c r="B57" s="3"/>
      <c r="C57" s="3"/>
      <c r="D57" s="2"/>
    </row>
    <row r="58" spans="1:4" x14ac:dyDescent="0.2">
      <c r="A58" s="20">
        <v>10</v>
      </c>
      <c r="B58" s="20" t="s">
        <v>22</v>
      </c>
      <c r="C58" s="2">
        <v>2015</v>
      </c>
      <c r="D58" s="2">
        <v>0</v>
      </c>
    </row>
    <row r="59" spans="1:4" x14ac:dyDescent="0.2">
      <c r="A59" s="20"/>
      <c r="B59" s="20"/>
      <c r="C59" s="2">
        <v>2016</v>
      </c>
      <c r="D59" s="2">
        <v>0</v>
      </c>
    </row>
    <row r="60" spans="1:4" x14ac:dyDescent="0.2">
      <c r="A60" s="20"/>
      <c r="B60" s="20"/>
      <c r="C60" s="2">
        <v>2017</v>
      </c>
      <c r="D60" s="2">
        <v>0</v>
      </c>
    </row>
    <row r="61" spans="1:4" x14ac:dyDescent="0.2">
      <c r="A61" s="20"/>
      <c r="B61" s="20"/>
      <c r="C61" s="2">
        <v>2018</v>
      </c>
      <c r="D61" s="2">
        <v>0</v>
      </c>
    </row>
    <row r="62" spans="1:4" x14ac:dyDescent="0.2">
      <c r="A62" s="20"/>
      <c r="B62" s="20"/>
      <c r="C62" s="2">
        <v>2019</v>
      </c>
      <c r="D62" s="2">
        <v>0</v>
      </c>
    </row>
    <row r="63" spans="1:4" x14ac:dyDescent="0.2">
      <c r="A63" s="3"/>
      <c r="B63" s="3"/>
      <c r="C63" s="3"/>
      <c r="D63" s="2"/>
    </row>
    <row r="64" spans="1:4" x14ac:dyDescent="0.2">
      <c r="A64" s="20">
        <v>11</v>
      </c>
      <c r="B64" s="20" t="s">
        <v>23</v>
      </c>
      <c r="C64" s="2">
        <v>2015</v>
      </c>
      <c r="D64" s="2">
        <v>0</v>
      </c>
    </row>
    <row r="65" spans="1:4" x14ac:dyDescent="0.2">
      <c r="A65" s="20"/>
      <c r="B65" s="20"/>
      <c r="C65" s="2">
        <v>2016</v>
      </c>
      <c r="D65" s="2">
        <v>0</v>
      </c>
    </row>
    <row r="66" spans="1:4" x14ac:dyDescent="0.2">
      <c r="A66" s="20"/>
      <c r="B66" s="20"/>
      <c r="C66" s="2">
        <v>2017</v>
      </c>
      <c r="D66" s="2">
        <v>0</v>
      </c>
    </row>
    <row r="67" spans="1:4" x14ac:dyDescent="0.2">
      <c r="A67" s="20"/>
      <c r="B67" s="20"/>
      <c r="C67" s="2">
        <v>2018</v>
      </c>
      <c r="D67" s="2">
        <v>0</v>
      </c>
    </row>
    <row r="68" spans="1:4" x14ac:dyDescent="0.2">
      <c r="A68" s="20"/>
      <c r="B68" s="20"/>
      <c r="C68" s="2">
        <v>2019</v>
      </c>
      <c r="D68" s="2">
        <v>0</v>
      </c>
    </row>
    <row r="69" spans="1:4" x14ac:dyDescent="0.2">
      <c r="A69" s="3"/>
      <c r="B69" s="3"/>
      <c r="C69" s="3"/>
      <c r="D69" s="2"/>
    </row>
    <row r="70" spans="1:4" x14ac:dyDescent="0.2">
      <c r="A70" s="20">
        <v>12</v>
      </c>
      <c r="B70" s="20" t="s">
        <v>24</v>
      </c>
      <c r="C70" s="2">
        <v>2015</v>
      </c>
      <c r="D70" s="2">
        <v>0</v>
      </c>
    </row>
    <row r="71" spans="1:4" x14ac:dyDescent="0.2">
      <c r="A71" s="20"/>
      <c r="B71" s="20"/>
      <c r="C71" s="2">
        <v>2016</v>
      </c>
      <c r="D71" s="2">
        <v>0</v>
      </c>
    </row>
    <row r="72" spans="1:4" x14ac:dyDescent="0.2">
      <c r="A72" s="20"/>
      <c r="B72" s="20"/>
      <c r="C72" s="2">
        <v>2017</v>
      </c>
      <c r="D72" s="2">
        <v>0</v>
      </c>
    </row>
    <row r="73" spans="1:4" x14ac:dyDescent="0.2">
      <c r="A73" s="20"/>
      <c r="B73" s="20"/>
      <c r="C73" s="2">
        <v>2018</v>
      </c>
      <c r="D73" s="2">
        <v>0</v>
      </c>
    </row>
    <row r="74" spans="1:4" x14ac:dyDescent="0.2">
      <c r="A74" s="20"/>
      <c r="B74" s="20"/>
      <c r="C74" s="2">
        <v>2019</v>
      </c>
      <c r="D74" s="2">
        <v>0</v>
      </c>
    </row>
    <row r="75" spans="1:4" x14ac:dyDescent="0.2">
      <c r="A75" s="3"/>
      <c r="B75" s="3"/>
      <c r="C75" s="3"/>
      <c r="D75" s="2"/>
    </row>
    <row r="76" spans="1:4" x14ac:dyDescent="0.2">
      <c r="A76" s="20">
        <v>13</v>
      </c>
      <c r="B76" s="20" t="s">
        <v>6</v>
      </c>
      <c r="C76" s="2">
        <v>2015</v>
      </c>
      <c r="D76" s="2">
        <v>1</v>
      </c>
    </row>
    <row r="77" spans="1:4" x14ac:dyDescent="0.2">
      <c r="A77" s="20"/>
      <c r="B77" s="20"/>
      <c r="C77" s="2">
        <v>2016</v>
      </c>
      <c r="D77" s="2">
        <v>1</v>
      </c>
    </row>
    <row r="78" spans="1:4" x14ac:dyDescent="0.2">
      <c r="A78" s="20"/>
      <c r="B78" s="20"/>
      <c r="C78" s="2">
        <v>2017</v>
      </c>
      <c r="D78" s="2">
        <v>1</v>
      </c>
    </row>
    <row r="79" spans="1:4" x14ac:dyDescent="0.2">
      <c r="A79" s="20"/>
      <c r="B79" s="20"/>
      <c r="C79" s="2">
        <v>2018</v>
      </c>
      <c r="D79" s="2">
        <v>1</v>
      </c>
    </row>
    <row r="80" spans="1:4" x14ac:dyDescent="0.2">
      <c r="A80" s="20"/>
      <c r="B80" s="20"/>
      <c r="C80" s="2">
        <v>2019</v>
      </c>
      <c r="D80" s="2"/>
    </row>
    <row r="81" spans="1:4" x14ac:dyDescent="0.2">
      <c r="A81" s="3"/>
      <c r="B81" s="3"/>
      <c r="C81" s="3"/>
      <c r="D81" s="2"/>
    </row>
    <row r="82" spans="1:4" x14ac:dyDescent="0.2">
      <c r="A82" s="20">
        <v>14</v>
      </c>
      <c r="B82" s="20" t="s">
        <v>7</v>
      </c>
      <c r="C82" s="2">
        <v>2015</v>
      </c>
      <c r="D82" s="2"/>
    </row>
    <row r="83" spans="1:4" x14ac:dyDescent="0.2">
      <c r="A83" s="20"/>
      <c r="B83" s="20"/>
      <c r="C83" s="2">
        <v>2016</v>
      </c>
      <c r="D83" s="2"/>
    </row>
    <row r="84" spans="1:4" x14ac:dyDescent="0.2">
      <c r="A84" s="20"/>
      <c r="B84" s="20"/>
      <c r="C84" s="2">
        <v>2017</v>
      </c>
      <c r="D84" s="2"/>
    </row>
    <row r="85" spans="1:4" x14ac:dyDescent="0.2">
      <c r="A85" s="20"/>
      <c r="B85" s="20"/>
      <c r="C85" s="2">
        <v>2018</v>
      </c>
      <c r="D85" s="2"/>
    </row>
    <row r="86" spans="1:4" x14ac:dyDescent="0.2">
      <c r="A86" s="20"/>
      <c r="B86" s="20"/>
      <c r="C86" s="2">
        <v>2019</v>
      </c>
      <c r="D86" s="2"/>
    </row>
    <row r="87" spans="1:4" x14ac:dyDescent="0.2">
      <c r="A87" s="3"/>
      <c r="B87" s="3"/>
      <c r="C87" s="3"/>
      <c r="D87" s="2"/>
    </row>
    <row r="88" spans="1:4" x14ac:dyDescent="0.2">
      <c r="A88" s="20">
        <v>15</v>
      </c>
      <c r="B88" s="20" t="s">
        <v>25</v>
      </c>
      <c r="C88" s="2">
        <v>2015</v>
      </c>
      <c r="D88" s="2">
        <v>0</v>
      </c>
    </row>
    <row r="89" spans="1:4" x14ac:dyDescent="0.2">
      <c r="A89" s="20"/>
      <c r="B89" s="20"/>
      <c r="C89" s="2">
        <v>2016</v>
      </c>
      <c r="D89" s="2">
        <v>0</v>
      </c>
    </row>
    <row r="90" spans="1:4" x14ac:dyDescent="0.2">
      <c r="A90" s="20"/>
      <c r="B90" s="20"/>
      <c r="C90" s="2">
        <v>2017</v>
      </c>
      <c r="D90" s="2">
        <v>0</v>
      </c>
    </row>
    <row r="91" spans="1:4" x14ac:dyDescent="0.2">
      <c r="A91" s="20"/>
      <c r="B91" s="20"/>
      <c r="C91" s="2">
        <v>2018</v>
      </c>
      <c r="D91" s="2">
        <v>0</v>
      </c>
    </row>
    <row r="92" spans="1:4" x14ac:dyDescent="0.2">
      <c r="A92" s="20"/>
      <c r="B92" s="20"/>
      <c r="C92" s="2">
        <v>2019</v>
      </c>
      <c r="D92" s="2">
        <v>0</v>
      </c>
    </row>
    <row r="93" spans="1:4" x14ac:dyDescent="0.2">
      <c r="A93" s="3"/>
      <c r="B93" s="3"/>
      <c r="C93" s="3"/>
      <c r="D93" s="2"/>
    </row>
    <row r="94" spans="1:4" x14ac:dyDescent="0.2">
      <c r="A94" s="20">
        <v>16</v>
      </c>
      <c r="B94" s="20" t="s">
        <v>26</v>
      </c>
      <c r="C94" s="2">
        <v>2015</v>
      </c>
      <c r="D94" s="2">
        <v>0</v>
      </c>
    </row>
    <row r="95" spans="1:4" x14ac:dyDescent="0.2">
      <c r="A95" s="20"/>
      <c r="B95" s="20"/>
      <c r="C95" s="2">
        <v>2016</v>
      </c>
      <c r="D95" s="2">
        <v>0</v>
      </c>
    </row>
    <row r="96" spans="1:4" x14ac:dyDescent="0.2">
      <c r="A96" s="20"/>
      <c r="B96" s="20"/>
      <c r="C96" s="2">
        <v>2017</v>
      </c>
      <c r="D96" s="2">
        <v>0</v>
      </c>
    </row>
    <row r="97" spans="1:4" x14ac:dyDescent="0.2">
      <c r="A97" s="20"/>
      <c r="B97" s="20"/>
      <c r="C97" s="2">
        <v>2018</v>
      </c>
      <c r="D97" s="2">
        <v>0</v>
      </c>
    </row>
    <row r="98" spans="1:4" x14ac:dyDescent="0.2">
      <c r="A98" s="20"/>
      <c r="B98" s="20"/>
      <c r="C98" s="2">
        <v>2019</v>
      </c>
      <c r="D98" s="2">
        <v>0</v>
      </c>
    </row>
    <row r="99" spans="1:4" x14ac:dyDescent="0.2">
      <c r="A99" s="3"/>
      <c r="B99" s="3"/>
      <c r="C99" s="3"/>
      <c r="D99" s="2"/>
    </row>
    <row r="100" spans="1:4" x14ac:dyDescent="0.2">
      <c r="A100" s="20">
        <v>17</v>
      </c>
      <c r="B100" s="20" t="s">
        <v>27</v>
      </c>
      <c r="C100" s="2">
        <v>2015</v>
      </c>
      <c r="D100" s="2">
        <v>0</v>
      </c>
    </row>
    <row r="101" spans="1:4" x14ac:dyDescent="0.2">
      <c r="A101" s="20"/>
      <c r="B101" s="20"/>
      <c r="C101" s="2">
        <v>2016</v>
      </c>
      <c r="D101" s="2">
        <v>0</v>
      </c>
    </row>
    <row r="102" spans="1:4" x14ac:dyDescent="0.2">
      <c r="A102" s="20"/>
      <c r="B102" s="20"/>
      <c r="C102" s="2">
        <v>2017</v>
      </c>
      <c r="D102" s="2">
        <v>0</v>
      </c>
    </row>
    <row r="103" spans="1:4" x14ac:dyDescent="0.2">
      <c r="A103" s="20"/>
      <c r="B103" s="20"/>
      <c r="C103" s="2">
        <v>2018</v>
      </c>
      <c r="D103" s="2">
        <v>0</v>
      </c>
    </row>
    <row r="104" spans="1:4" x14ac:dyDescent="0.2">
      <c r="A104" s="20"/>
      <c r="B104" s="20"/>
      <c r="C104" s="2">
        <v>2019</v>
      </c>
      <c r="D104" s="2">
        <v>0</v>
      </c>
    </row>
    <row r="105" spans="1:4" x14ac:dyDescent="0.2">
      <c r="A105" s="3"/>
      <c r="B105" s="3"/>
      <c r="C105" s="3"/>
      <c r="D105" s="2"/>
    </row>
    <row r="106" spans="1:4" x14ac:dyDescent="0.2">
      <c r="A106" s="20">
        <v>18</v>
      </c>
      <c r="B106" s="20" t="s">
        <v>28</v>
      </c>
      <c r="C106" s="2">
        <v>2015</v>
      </c>
      <c r="D106" s="2">
        <v>0</v>
      </c>
    </row>
    <row r="107" spans="1:4" x14ac:dyDescent="0.2">
      <c r="A107" s="20"/>
      <c r="B107" s="20"/>
      <c r="C107" s="2">
        <v>2016</v>
      </c>
      <c r="D107" s="2">
        <v>0</v>
      </c>
    </row>
    <row r="108" spans="1:4" x14ac:dyDescent="0.2">
      <c r="A108" s="20"/>
      <c r="B108" s="20"/>
      <c r="C108" s="2">
        <v>2017</v>
      </c>
      <c r="D108" s="2">
        <v>0</v>
      </c>
    </row>
    <row r="109" spans="1:4" x14ac:dyDescent="0.2">
      <c r="A109" s="20"/>
      <c r="B109" s="20"/>
      <c r="C109" s="2">
        <v>2018</v>
      </c>
      <c r="D109" s="2">
        <v>0</v>
      </c>
    </row>
    <row r="110" spans="1:4" x14ac:dyDescent="0.2">
      <c r="A110" s="20"/>
      <c r="B110" s="20"/>
      <c r="C110" s="2">
        <v>2019</v>
      </c>
      <c r="D110" s="2">
        <v>0</v>
      </c>
    </row>
    <row r="111" spans="1:4" x14ac:dyDescent="0.2">
      <c r="A111" s="3"/>
      <c r="B111" s="3"/>
      <c r="C111" s="3"/>
      <c r="D111" s="2"/>
    </row>
    <row r="112" spans="1:4" x14ac:dyDescent="0.2">
      <c r="A112" s="20">
        <v>19</v>
      </c>
      <c r="B112" s="20" t="s">
        <v>29</v>
      </c>
      <c r="C112" s="2">
        <v>2015</v>
      </c>
      <c r="D112" s="2">
        <v>1</v>
      </c>
    </row>
    <row r="113" spans="1:4" x14ac:dyDescent="0.2">
      <c r="A113" s="20"/>
      <c r="B113" s="20"/>
      <c r="C113" s="2">
        <v>2016</v>
      </c>
      <c r="D113" s="2">
        <v>1</v>
      </c>
    </row>
    <row r="114" spans="1:4" x14ac:dyDescent="0.2">
      <c r="A114" s="20"/>
      <c r="B114" s="20"/>
      <c r="C114" s="2">
        <v>2017</v>
      </c>
      <c r="D114" s="2">
        <v>1</v>
      </c>
    </row>
    <row r="115" spans="1:4" x14ac:dyDescent="0.2">
      <c r="A115" s="20"/>
      <c r="B115" s="20"/>
      <c r="C115" s="2">
        <v>2018</v>
      </c>
      <c r="D115" s="2">
        <v>1</v>
      </c>
    </row>
    <row r="116" spans="1:4" x14ac:dyDescent="0.2">
      <c r="A116" s="20"/>
      <c r="B116" s="20"/>
      <c r="C116" s="2">
        <v>2019</v>
      </c>
      <c r="D116" s="2">
        <v>1</v>
      </c>
    </row>
    <row r="117" spans="1:4" x14ac:dyDescent="0.2">
      <c r="A117" s="3"/>
      <c r="B117" s="3"/>
      <c r="C117" s="3"/>
      <c r="D117" s="2"/>
    </row>
    <row r="118" spans="1:4" x14ac:dyDescent="0.2">
      <c r="A118" s="20">
        <v>20</v>
      </c>
      <c r="B118" s="20" t="s">
        <v>30</v>
      </c>
      <c r="C118" s="2">
        <v>2015</v>
      </c>
      <c r="D118" s="2">
        <v>0</v>
      </c>
    </row>
    <row r="119" spans="1:4" x14ac:dyDescent="0.2">
      <c r="A119" s="20"/>
      <c r="B119" s="20"/>
      <c r="C119" s="2">
        <v>2016</v>
      </c>
      <c r="D119" s="2">
        <v>0</v>
      </c>
    </row>
    <row r="120" spans="1:4" x14ac:dyDescent="0.2">
      <c r="A120" s="20"/>
      <c r="B120" s="20"/>
      <c r="C120" s="2">
        <v>2017</v>
      </c>
      <c r="D120" s="2">
        <v>0</v>
      </c>
    </row>
    <row r="121" spans="1:4" x14ac:dyDescent="0.2">
      <c r="A121" s="20"/>
      <c r="B121" s="20"/>
      <c r="C121" s="2">
        <v>2018</v>
      </c>
      <c r="D121" s="2">
        <v>0</v>
      </c>
    </row>
    <row r="122" spans="1:4" x14ac:dyDescent="0.2">
      <c r="A122" s="20"/>
      <c r="B122" s="20"/>
      <c r="C122" s="2">
        <v>2019</v>
      </c>
      <c r="D122" s="2">
        <v>0</v>
      </c>
    </row>
    <row r="123" spans="1:4" x14ac:dyDescent="0.2">
      <c r="A123" s="3"/>
      <c r="B123" s="3"/>
      <c r="C123" s="3"/>
      <c r="D123" s="2"/>
    </row>
    <row r="124" spans="1:4" x14ac:dyDescent="0.2">
      <c r="A124" s="20">
        <v>21</v>
      </c>
      <c r="B124" s="20" t="s">
        <v>31</v>
      </c>
      <c r="C124" s="2">
        <v>2015</v>
      </c>
      <c r="D124" s="2">
        <v>1</v>
      </c>
    </row>
    <row r="125" spans="1:4" x14ac:dyDescent="0.2">
      <c r="A125" s="20"/>
      <c r="B125" s="20"/>
      <c r="C125" s="2">
        <v>2016</v>
      </c>
      <c r="D125" s="2">
        <v>1</v>
      </c>
    </row>
    <row r="126" spans="1:4" x14ac:dyDescent="0.2">
      <c r="A126" s="20"/>
      <c r="B126" s="20"/>
      <c r="C126" s="2">
        <v>2017</v>
      </c>
      <c r="D126" s="2">
        <v>1</v>
      </c>
    </row>
    <row r="127" spans="1:4" x14ac:dyDescent="0.2">
      <c r="A127" s="20"/>
      <c r="B127" s="20"/>
      <c r="C127" s="2">
        <v>2018</v>
      </c>
      <c r="D127" s="2">
        <v>1</v>
      </c>
    </row>
    <row r="128" spans="1:4" x14ac:dyDescent="0.2">
      <c r="A128" s="20"/>
      <c r="B128" s="20"/>
      <c r="C128" s="2">
        <v>2019</v>
      </c>
      <c r="D128" s="2">
        <v>1</v>
      </c>
    </row>
    <row r="129" spans="1:4" x14ac:dyDescent="0.2">
      <c r="A129" s="3"/>
      <c r="B129" s="3"/>
      <c r="C129" s="3"/>
      <c r="D129" s="2"/>
    </row>
    <row r="130" spans="1:4" x14ac:dyDescent="0.2">
      <c r="A130" s="20">
        <v>22</v>
      </c>
      <c r="B130" s="20" t="s">
        <v>32</v>
      </c>
      <c r="C130" s="2">
        <v>2015</v>
      </c>
      <c r="D130" s="2"/>
    </row>
    <row r="131" spans="1:4" x14ac:dyDescent="0.2">
      <c r="A131" s="20"/>
      <c r="B131" s="20"/>
      <c r="C131" s="2">
        <v>2016</v>
      </c>
      <c r="D131" s="2">
        <v>0</v>
      </c>
    </row>
    <row r="132" spans="1:4" x14ac:dyDescent="0.2">
      <c r="A132" s="20"/>
      <c r="B132" s="20"/>
      <c r="C132" s="2">
        <v>2017</v>
      </c>
      <c r="D132" s="2">
        <v>0</v>
      </c>
    </row>
    <row r="133" spans="1:4" x14ac:dyDescent="0.2">
      <c r="A133" s="20"/>
      <c r="B133" s="20"/>
      <c r="C133" s="2">
        <v>2018</v>
      </c>
      <c r="D133" s="2">
        <v>0</v>
      </c>
    </row>
    <row r="134" spans="1:4" x14ac:dyDescent="0.2">
      <c r="A134" s="20"/>
      <c r="B134" s="20"/>
      <c r="C134" s="2">
        <v>2019</v>
      </c>
      <c r="D134" s="2">
        <v>0</v>
      </c>
    </row>
    <row r="135" spans="1:4" x14ac:dyDescent="0.2">
      <c r="A135" s="3"/>
      <c r="B135" s="3"/>
      <c r="C135" s="3"/>
      <c r="D135" s="2"/>
    </row>
    <row r="136" spans="1:4" x14ac:dyDescent="0.2">
      <c r="A136" s="20">
        <v>23</v>
      </c>
      <c r="B136" s="20" t="s">
        <v>33</v>
      </c>
      <c r="C136" s="2">
        <v>2015</v>
      </c>
      <c r="D136" s="2">
        <v>1</v>
      </c>
    </row>
    <row r="137" spans="1:4" x14ac:dyDescent="0.2">
      <c r="A137" s="20"/>
      <c r="B137" s="20"/>
      <c r="C137" s="2">
        <v>2016</v>
      </c>
      <c r="D137" s="2">
        <v>1</v>
      </c>
    </row>
    <row r="138" spans="1:4" x14ac:dyDescent="0.2">
      <c r="A138" s="20"/>
      <c r="B138" s="20"/>
      <c r="C138" s="2">
        <v>2017</v>
      </c>
      <c r="D138" s="2">
        <v>1</v>
      </c>
    </row>
    <row r="139" spans="1:4" x14ac:dyDescent="0.2">
      <c r="A139" s="20"/>
      <c r="B139" s="20"/>
      <c r="C139" s="2">
        <v>2018</v>
      </c>
      <c r="D139" s="2">
        <v>1</v>
      </c>
    </row>
    <row r="140" spans="1:4" x14ac:dyDescent="0.2">
      <c r="A140" s="20"/>
      <c r="B140" s="20"/>
      <c r="C140" s="2">
        <v>2019</v>
      </c>
      <c r="D140" s="2">
        <v>1</v>
      </c>
    </row>
    <row r="141" spans="1:4" x14ac:dyDescent="0.2">
      <c r="A141" s="3"/>
      <c r="B141" s="3"/>
      <c r="C141" s="3"/>
      <c r="D141" s="2"/>
    </row>
    <row r="142" spans="1:4" x14ac:dyDescent="0.2">
      <c r="A142" s="20">
        <v>24</v>
      </c>
      <c r="B142" s="20" t="s">
        <v>34</v>
      </c>
      <c r="C142" s="2">
        <v>2015</v>
      </c>
      <c r="D142" s="2">
        <v>1</v>
      </c>
    </row>
    <row r="143" spans="1:4" x14ac:dyDescent="0.2">
      <c r="A143" s="20"/>
      <c r="B143" s="20"/>
      <c r="C143" s="2">
        <v>2016</v>
      </c>
      <c r="D143" s="2">
        <v>1</v>
      </c>
    </row>
    <row r="144" spans="1:4" x14ac:dyDescent="0.2">
      <c r="A144" s="20"/>
      <c r="B144" s="20"/>
      <c r="C144" s="2">
        <v>2017</v>
      </c>
      <c r="D144" s="2">
        <v>1</v>
      </c>
    </row>
    <row r="145" spans="1:4" x14ac:dyDescent="0.2">
      <c r="A145" s="20"/>
      <c r="B145" s="20"/>
      <c r="C145" s="2">
        <v>2018</v>
      </c>
      <c r="D145" s="2">
        <v>1</v>
      </c>
    </row>
    <row r="146" spans="1:4" x14ac:dyDescent="0.2">
      <c r="A146" s="20"/>
      <c r="B146" s="20"/>
      <c r="C146" s="2">
        <v>2019</v>
      </c>
      <c r="D146" s="2">
        <v>1</v>
      </c>
    </row>
    <row r="147" spans="1:4" x14ac:dyDescent="0.2">
      <c r="A147" s="3"/>
      <c r="B147" s="3"/>
      <c r="C147" s="3"/>
      <c r="D147" s="2"/>
    </row>
    <row r="148" spans="1:4" x14ac:dyDescent="0.2">
      <c r="A148" s="20">
        <v>25</v>
      </c>
      <c r="B148" s="20" t="s">
        <v>35</v>
      </c>
      <c r="C148" s="2">
        <v>2015</v>
      </c>
      <c r="D148" s="2">
        <v>0</v>
      </c>
    </row>
    <row r="149" spans="1:4" x14ac:dyDescent="0.2">
      <c r="A149" s="20"/>
      <c r="B149" s="20"/>
      <c r="C149" s="2">
        <v>2016</v>
      </c>
      <c r="D149" s="2">
        <v>0</v>
      </c>
    </row>
    <row r="150" spans="1:4" x14ac:dyDescent="0.2">
      <c r="A150" s="20"/>
      <c r="B150" s="20"/>
      <c r="C150" s="2">
        <v>2017</v>
      </c>
      <c r="D150" s="2">
        <v>0</v>
      </c>
    </row>
    <row r="151" spans="1:4" x14ac:dyDescent="0.2">
      <c r="A151" s="20"/>
      <c r="B151" s="20"/>
      <c r="C151" s="2">
        <v>2018</v>
      </c>
      <c r="D151" s="2">
        <v>0</v>
      </c>
    </row>
    <row r="152" spans="1:4" x14ac:dyDescent="0.2">
      <c r="A152" s="20"/>
      <c r="B152" s="20"/>
      <c r="C152" s="2">
        <v>2019</v>
      </c>
      <c r="D152" s="2">
        <v>0</v>
      </c>
    </row>
    <row r="153" spans="1:4" x14ac:dyDescent="0.2">
      <c r="A153" s="3"/>
      <c r="B153" s="3"/>
      <c r="C153" s="3"/>
      <c r="D153" s="2"/>
    </row>
    <row r="154" spans="1:4" x14ac:dyDescent="0.2">
      <c r="A154" s="25">
        <v>26</v>
      </c>
      <c r="B154" s="25" t="s">
        <v>36</v>
      </c>
      <c r="C154" s="2">
        <v>2015</v>
      </c>
      <c r="D154" s="2">
        <v>1</v>
      </c>
    </row>
    <row r="155" spans="1:4" x14ac:dyDescent="0.2">
      <c r="A155" s="26"/>
      <c r="B155" s="26"/>
      <c r="C155" s="2">
        <v>2016</v>
      </c>
      <c r="D155" s="2">
        <v>1</v>
      </c>
    </row>
    <row r="156" spans="1:4" x14ac:dyDescent="0.2">
      <c r="A156" s="26"/>
      <c r="B156" s="26"/>
      <c r="C156" s="2">
        <v>2017</v>
      </c>
      <c r="D156" s="2">
        <v>1</v>
      </c>
    </row>
    <row r="157" spans="1:4" x14ac:dyDescent="0.2">
      <c r="A157" s="26"/>
      <c r="B157" s="26"/>
      <c r="C157" s="2">
        <v>2018</v>
      </c>
      <c r="D157" s="2">
        <v>1</v>
      </c>
    </row>
    <row r="158" spans="1:4" x14ac:dyDescent="0.2">
      <c r="A158" s="27"/>
      <c r="B158" s="27"/>
      <c r="C158" s="2">
        <v>2019</v>
      </c>
      <c r="D158" s="2">
        <v>1</v>
      </c>
    </row>
    <row r="159" spans="1:4" x14ac:dyDescent="0.2">
      <c r="A159" s="3"/>
      <c r="B159" s="3"/>
      <c r="C159" s="3"/>
      <c r="D159" s="2"/>
    </row>
    <row r="160" spans="1:4" x14ac:dyDescent="0.2">
      <c r="A160" s="25">
        <v>27</v>
      </c>
      <c r="B160" s="25" t="s">
        <v>37</v>
      </c>
      <c r="C160" s="2">
        <v>2015</v>
      </c>
      <c r="D160" s="2">
        <v>0</v>
      </c>
    </row>
    <row r="161" spans="1:4" x14ac:dyDescent="0.2">
      <c r="A161" s="26"/>
      <c r="B161" s="26"/>
      <c r="C161" s="2">
        <v>2016</v>
      </c>
      <c r="D161" s="2">
        <v>0</v>
      </c>
    </row>
    <row r="162" spans="1:4" x14ac:dyDescent="0.2">
      <c r="A162" s="26"/>
      <c r="B162" s="26"/>
      <c r="C162" s="2">
        <v>2017</v>
      </c>
      <c r="D162" s="2">
        <v>0</v>
      </c>
    </row>
    <row r="163" spans="1:4" x14ac:dyDescent="0.2">
      <c r="A163" s="26"/>
      <c r="B163" s="26"/>
      <c r="C163" s="2">
        <v>2018</v>
      </c>
      <c r="D163" s="2">
        <v>0</v>
      </c>
    </row>
    <row r="164" spans="1:4" x14ac:dyDescent="0.2">
      <c r="A164" s="27"/>
      <c r="B164" s="27"/>
      <c r="C164" s="2">
        <v>2019</v>
      </c>
      <c r="D164" s="2">
        <v>0</v>
      </c>
    </row>
    <row r="165" spans="1:4" x14ac:dyDescent="0.2">
      <c r="A165" s="3"/>
      <c r="B165" s="3"/>
      <c r="C165" s="3"/>
      <c r="D165" s="2"/>
    </row>
    <row r="166" spans="1:4" x14ac:dyDescent="0.2">
      <c r="A166" s="25">
        <v>28</v>
      </c>
      <c r="B166" s="25" t="s">
        <v>38</v>
      </c>
      <c r="C166" s="2">
        <v>2015</v>
      </c>
      <c r="D166" s="2">
        <v>1</v>
      </c>
    </row>
    <row r="167" spans="1:4" x14ac:dyDescent="0.2">
      <c r="A167" s="26"/>
      <c r="B167" s="26"/>
      <c r="C167" s="2">
        <v>2016</v>
      </c>
      <c r="D167" s="2">
        <v>1</v>
      </c>
    </row>
    <row r="168" spans="1:4" x14ac:dyDescent="0.2">
      <c r="A168" s="26"/>
      <c r="B168" s="26"/>
      <c r="C168" s="2">
        <v>2017</v>
      </c>
      <c r="D168" s="2">
        <v>1</v>
      </c>
    </row>
    <row r="169" spans="1:4" x14ac:dyDescent="0.2">
      <c r="A169" s="26"/>
      <c r="B169" s="26"/>
      <c r="C169" s="2">
        <v>2018</v>
      </c>
      <c r="D169" s="2">
        <v>1</v>
      </c>
    </row>
    <row r="170" spans="1:4" x14ac:dyDescent="0.2">
      <c r="A170" s="27"/>
      <c r="B170" s="27"/>
      <c r="C170" s="2">
        <v>2019</v>
      </c>
      <c r="D170" s="2">
        <v>1</v>
      </c>
    </row>
    <row r="171" spans="1:4" x14ac:dyDescent="0.2">
      <c r="A171" s="3"/>
      <c r="B171" s="3"/>
      <c r="C171" s="3"/>
      <c r="D171" s="2"/>
    </row>
    <row r="172" spans="1:4" x14ac:dyDescent="0.2">
      <c r="A172" s="25">
        <v>29</v>
      </c>
      <c r="B172" s="25" t="s">
        <v>39</v>
      </c>
      <c r="C172" s="2">
        <v>2015</v>
      </c>
      <c r="D172" s="2">
        <v>0</v>
      </c>
    </row>
    <row r="173" spans="1:4" x14ac:dyDescent="0.2">
      <c r="A173" s="26"/>
      <c r="B173" s="26"/>
      <c r="C173" s="2">
        <v>2016</v>
      </c>
      <c r="D173" s="2">
        <v>0</v>
      </c>
    </row>
    <row r="174" spans="1:4" x14ac:dyDescent="0.2">
      <c r="A174" s="26"/>
      <c r="B174" s="26"/>
      <c r="C174" s="2">
        <v>2017</v>
      </c>
      <c r="D174" s="2">
        <v>0</v>
      </c>
    </row>
    <row r="175" spans="1:4" x14ac:dyDescent="0.2">
      <c r="A175" s="26"/>
      <c r="B175" s="26"/>
      <c r="C175" s="2">
        <v>2018</v>
      </c>
      <c r="D175" s="2">
        <v>0</v>
      </c>
    </row>
    <row r="176" spans="1:4" x14ac:dyDescent="0.2">
      <c r="A176" s="27"/>
      <c r="B176" s="27"/>
      <c r="C176" s="2">
        <v>2019</v>
      </c>
      <c r="D176" s="2">
        <v>0</v>
      </c>
    </row>
    <row r="177" spans="1:4" x14ac:dyDescent="0.2">
      <c r="A177" s="3"/>
      <c r="B177" s="3"/>
      <c r="C177" s="3"/>
      <c r="D177" s="2"/>
    </row>
    <row r="178" spans="1:4" x14ac:dyDescent="0.2">
      <c r="A178" s="25">
        <v>30</v>
      </c>
      <c r="B178" s="25" t="s">
        <v>40</v>
      </c>
      <c r="C178" s="2">
        <v>2015</v>
      </c>
      <c r="D178" s="2">
        <v>0</v>
      </c>
    </row>
    <row r="179" spans="1:4" x14ac:dyDescent="0.2">
      <c r="A179" s="26"/>
      <c r="B179" s="26"/>
      <c r="C179" s="2">
        <v>2016</v>
      </c>
      <c r="D179" s="2">
        <v>0</v>
      </c>
    </row>
    <row r="180" spans="1:4" x14ac:dyDescent="0.2">
      <c r="A180" s="26"/>
      <c r="B180" s="26"/>
      <c r="C180" s="2">
        <v>2017</v>
      </c>
      <c r="D180" s="2">
        <v>0</v>
      </c>
    </row>
    <row r="181" spans="1:4" x14ac:dyDescent="0.2">
      <c r="A181" s="26"/>
      <c r="B181" s="26"/>
      <c r="C181" s="2">
        <v>2018</v>
      </c>
      <c r="D181" s="2">
        <v>0</v>
      </c>
    </row>
    <row r="182" spans="1:4" x14ac:dyDescent="0.2">
      <c r="A182" s="27"/>
      <c r="B182" s="27"/>
      <c r="C182" s="2">
        <v>2019</v>
      </c>
      <c r="D182" s="2">
        <v>0</v>
      </c>
    </row>
    <row r="183" spans="1:4" x14ac:dyDescent="0.2">
      <c r="A183" s="3"/>
      <c r="B183" s="3"/>
      <c r="C183" s="3"/>
      <c r="D183" s="2"/>
    </row>
    <row r="184" spans="1:4" x14ac:dyDescent="0.2">
      <c r="A184" s="20">
        <v>31</v>
      </c>
      <c r="B184" s="20" t="s">
        <v>41</v>
      </c>
      <c r="C184" s="2">
        <v>2015</v>
      </c>
      <c r="D184" s="2">
        <v>1</v>
      </c>
    </row>
    <row r="185" spans="1:4" x14ac:dyDescent="0.2">
      <c r="A185" s="20"/>
      <c r="B185" s="20"/>
      <c r="C185" s="2">
        <v>2016</v>
      </c>
      <c r="D185" s="2">
        <v>1</v>
      </c>
    </row>
    <row r="186" spans="1:4" x14ac:dyDescent="0.2">
      <c r="A186" s="20"/>
      <c r="B186" s="20"/>
      <c r="C186" s="2">
        <v>2017</v>
      </c>
      <c r="D186" s="2">
        <v>1</v>
      </c>
    </row>
    <row r="187" spans="1:4" x14ac:dyDescent="0.2">
      <c r="A187" s="20"/>
      <c r="B187" s="20"/>
      <c r="C187" s="2">
        <v>2018</v>
      </c>
      <c r="D187" s="2">
        <v>1</v>
      </c>
    </row>
    <row r="188" spans="1:4" x14ac:dyDescent="0.2">
      <c r="A188" s="20"/>
      <c r="B188" s="20"/>
      <c r="C188" s="2">
        <v>2019</v>
      </c>
      <c r="D188" s="2">
        <v>1</v>
      </c>
    </row>
    <row r="189" spans="1:4" x14ac:dyDescent="0.2">
      <c r="A189" s="3"/>
      <c r="B189" s="3"/>
      <c r="C189" s="3"/>
      <c r="D189" s="2"/>
    </row>
    <row r="190" spans="1:4" x14ac:dyDescent="0.2">
      <c r="A190" s="20">
        <v>32</v>
      </c>
      <c r="B190" s="20" t="s">
        <v>42</v>
      </c>
      <c r="C190" s="2">
        <v>2015</v>
      </c>
      <c r="D190" s="2">
        <v>1</v>
      </c>
    </row>
    <row r="191" spans="1:4" x14ac:dyDescent="0.2">
      <c r="A191" s="20"/>
      <c r="B191" s="20"/>
      <c r="C191" s="2">
        <v>2016</v>
      </c>
      <c r="D191" s="2">
        <v>1</v>
      </c>
    </row>
    <row r="192" spans="1:4" x14ac:dyDescent="0.2">
      <c r="A192" s="20"/>
      <c r="B192" s="20"/>
      <c r="C192" s="2">
        <v>2017</v>
      </c>
      <c r="D192" s="2">
        <v>1</v>
      </c>
    </row>
    <row r="193" spans="1:4" x14ac:dyDescent="0.2">
      <c r="A193" s="20"/>
      <c r="B193" s="20"/>
      <c r="C193" s="2">
        <v>2018</v>
      </c>
      <c r="D193" s="2">
        <v>1</v>
      </c>
    </row>
    <row r="194" spans="1:4" x14ac:dyDescent="0.2">
      <c r="A194" s="20"/>
      <c r="B194" s="20"/>
      <c r="C194" s="2">
        <v>2019</v>
      </c>
      <c r="D194" s="2">
        <v>1</v>
      </c>
    </row>
    <row r="195" spans="1:4" x14ac:dyDescent="0.2">
      <c r="A195" s="3"/>
      <c r="B195" s="3"/>
      <c r="C195" s="3"/>
      <c r="D195" s="2"/>
    </row>
    <row r="196" spans="1:4" x14ac:dyDescent="0.2">
      <c r="A196" s="20">
        <v>33</v>
      </c>
      <c r="B196" s="20" t="s">
        <v>43</v>
      </c>
      <c r="C196" s="2">
        <v>2015</v>
      </c>
      <c r="D196" s="2">
        <v>0</v>
      </c>
    </row>
    <row r="197" spans="1:4" x14ac:dyDescent="0.2">
      <c r="A197" s="20"/>
      <c r="B197" s="20"/>
      <c r="C197" s="2">
        <v>2016</v>
      </c>
      <c r="D197" s="2">
        <v>0</v>
      </c>
    </row>
    <row r="198" spans="1:4" x14ac:dyDescent="0.2">
      <c r="A198" s="20"/>
      <c r="B198" s="20"/>
      <c r="C198" s="2">
        <v>2017</v>
      </c>
      <c r="D198" s="2">
        <v>0</v>
      </c>
    </row>
    <row r="199" spans="1:4" x14ac:dyDescent="0.2">
      <c r="A199" s="20"/>
      <c r="B199" s="20"/>
      <c r="C199" s="2">
        <v>2018</v>
      </c>
      <c r="D199" s="2">
        <v>0</v>
      </c>
    </row>
    <row r="200" spans="1:4" x14ac:dyDescent="0.2">
      <c r="A200" s="20"/>
      <c r="B200" s="20"/>
      <c r="C200" s="2">
        <v>2019</v>
      </c>
      <c r="D200" s="2">
        <v>0</v>
      </c>
    </row>
    <row r="201" spans="1:4" x14ac:dyDescent="0.2">
      <c r="A201" s="3"/>
      <c r="B201" s="3"/>
      <c r="C201" s="3"/>
      <c r="D201" s="2"/>
    </row>
    <row r="202" spans="1:4" x14ac:dyDescent="0.2">
      <c r="A202" s="20">
        <v>34</v>
      </c>
      <c r="B202" s="20" t="s">
        <v>44</v>
      </c>
      <c r="C202" s="2">
        <v>2015</v>
      </c>
      <c r="D202" s="2"/>
    </row>
    <row r="203" spans="1:4" x14ac:dyDescent="0.2">
      <c r="A203" s="20"/>
      <c r="B203" s="20"/>
      <c r="C203" s="2">
        <v>2016</v>
      </c>
      <c r="D203" s="2">
        <v>1</v>
      </c>
    </row>
    <row r="204" spans="1:4" x14ac:dyDescent="0.2">
      <c r="A204" s="20"/>
      <c r="B204" s="20"/>
      <c r="C204" s="2">
        <v>2017</v>
      </c>
      <c r="D204" s="2">
        <v>1</v>
      </c>
    </row>
    <row r="205" spans="1:4" x14ac:dyDescent="0.2">
      <c r="A205" s="20"/>
      <c r="B205" s="20"/>
      <c r="C205" s="2">
        <v>2018</v>
      </c>
      <c r="D205" s="2">
        <v>1</v>
      </c>
    </row>
    <row r="206" spans="1:4" x14ac:dyDescent="0.2">
      <c r="A206" s="20"/>
      <c r="B206" s="20"/>
      <c r="C206" s="2">
        <v>2019</v>
      </c>
      <c r="D206" s="2">
        <v>1</v>
      </c>
    </row>
    <row r="207" spans="1:4" x14ac:dyDescent="0.2">
      <c r="A207" s="3"/>
      <c r="B207" s="3"/>
      <c r="C207" s="3"/>
      <c r="D207" s="2"/>
    </row>
    <row r="208" spans="1:4" x14ac:dyDescent="0.2">
      <c r="A208" s="20">
        <v>35</v>
      </c>
      <c r="B208" s="20" t="s">
        <v>45</v>
      </c>
      <c r="C208" s="2">
        <v>2015</v>
      </c>
      <c r="D208" s="2">
        <v>0</v>
      </c>
    </row>
    <row r="209" spans="1:4" x14ac:dyDescent="0.2">
      <c r="A209" s="20"/>
      <c r="B209" s="20"/>
      <c r="C209" s="2">
        <v>2016</v>
      </c>
      <c r="D209" s="2">
        <v>0</v>
      </c>
    </row>
    <row r="210" spans="1:4" x14ac:dyDescent="0.2">
      <c r="A210" s="20"/>
      <c r="B210" s="20"/>
      <c r="C210" s="2">
        <v>2017</v>
      </c>
      <c r="D210" s="2">
        <v>0</v>
      </c>
    </row>
    <row r="211" spans="1:4" x14ac:dyDescent="0.2">
      <c r="A211" s="20"/>
      <c r="B211" s="20"/>
      <c r="C211" s="2">
        <v>2018</v>
      </c>
      <c r="D211" s="2">
        <v>0</v>
      </c>
    </row>
    <row r="212" spans="1:4" x14ac:dyDescent="0.2">
      <c r="A212" s="20"/>
      <c r="B212" s="20"/>
      <c r="C212" s="2">
        <v>2019</v>
      </c>
      <c r="D212" s="2">
        <v>0</v>
      </c>
    </row>
    <row r="213" spans="1:4" x14ac:dyDescent="0.2">
      <c r="A213" s="3"/>
      <c r="B213" s="3"/>
      <c r="C213" s="3"/>
      <c r="D213" s="2"/>
    </row>
    <row r="214" spans="1:4" x14ac:dyDescent="0.2">
      <c r="A214" s="20">
        <v>36</v>
      </c>
      <c r="B214" s="20" t="s">
        <v>46</v>
      </c>
      <c r="C214" s="2">
        <v>2015</v>
      </c>
      <c r="D214" s="2">
        <v>1</v>
      </c>
    </row>
    <row r="215" spans="1:4" x14ac:dyDescent="0.2">
      <c r="A215" s="20"/>
      <c r="B215" s="20"/>
      <c r="C215" s="2">
        <v>2016</v>
      </c>
      <c r="D215" s="2">
        <v>1</v>
      </c>
    </row>
    <row r="216" spans="1:4" x14ac:dyDescent="0.2">
      <c r="A216" s="20"/>
      <c r="B216" s="20"/>
      <c r="C216" s="2">
        <v>2017</v>
      </c>
      <c r="D216" s="2">
        <v>1</v>
      </c>
    </row>
    <row r="217" spans="1:4" x14ac:dyDescent="0.2">
      <c r="A217" s="20"/>
      <c r="B217" s="20"/>
      <c r="C217" s="2">
        <v>2018</v>
      </c>
      <c r="D217" s="2">
        <v>1</v>
      </c>
    </row>
    <row r="218" spans="1:4" x14ac:dyDescent="0.2">
      <c r="A218" s="20"/>
      <c r="B218" s="20"/>
      <c r="C218" s="2">
        <v>2019</v>
      </c>
      <c r="D218" s="2">
        <v>1</v>
      </c>
    </row>
    <row r="219" spans="1:4" x14ac:dyDescent="0.2">
      <c r="A219" s="3"/>
      <c r="B219" s="3"/>
      <c r="C219" s="3"/>
      <c r="D219" s="2"/>
    </row>
    <row r="220" spans="1:4" x14ac:dyDescent="0.2">
      <c r="A220" s="20">
        <v>37</v>
      </c>
      <c r="B220" s="20" t="s">
        <v>47</v>
      </c>
      <c r="C220" s="2">
        <v>2015</v>
      </c>
      <c r="D220" s="2">
        <v>1</v>
      </c>
    </row>
    <row r="221" spans="1:4" x14ac:dyDescent="0.2">
      <c r="A221" s="20"/>
      <c r="B221" s="20"/>
      <c r="C221" s="2">
        <v>2016</v>
      </c>
      <c r="D221" s="2">
        <v>1</v>
      </c>
    </row>
    <row r="222" spans="1:4" x14ac:dyDescent="0.2">
      <c r="A222" s="20"/>
      <c r="B222" s="20"/>
      <c r="C222" s="2">
        <v>2017</v>
      </c>
      <c r="D222" s="2">
        <v>1</v>
      </c>
    </row>
    <row r="223" spans="1:4" x14ac:dyDescent="0.2">
      <c r="A223" s="20"/>
      <c r="B223" s="20"/>
      <c r="C223" s="2">
        <v>2018</v>
      </c>
      <c r="D223" s="2">
        <v>1</v>
      </c>
    </row>
    <row r="224" spans="1:4" x14ac:dyDescent="0.2">
      <c r="A224" s="20"/>
      <c r="B224" s="20"/>
      <c r="C224" s="2">
        <v>2019</v>
      </c>
      <c r="D224" s="2">
        <v>1</v>
      </c>
    </row>
    <row r="225" spans="1:4" x14ac:dyDescent="0.2">
      <c r="A225" s="3"/>
      <c r="B225" s="3"/>
      <c r="C225" s="3"/>
      <c r="D225" s="2"/>
    </row>
    <row r="226" spans="1:4" x14ac:dyDescent="0.2">
      <c r="A226" s="20">
        <v>38</v>
      </c>
      <c r="B226" s="20" t="s">
        <v>48</v>
      </c>
      <c r="C226" s="2">
        <v>2015</v>
      </c>
      <c r="D226" s="2">
        <v>0</v>
      </c>
    </row>
    <row r="227" spans="1:4" x14ac:dyDescent="0.2">
      <c r="A227" s="20"/>
      <c r="B227" s="20"/>
      <c r="C227" s="2">
        <v>2016</v>
      </c>
      <c r="D227" s="2">
        <v>0</v>
      </c>
    </row>
    <row r="228" spans="1:4" x14ac:dyDescent="0.2">
      <c r="A228" s="20"/>
      <c r="B228" s="20"/>
      <c r="C228" s="2">
        <v>2017</v>
      </c>
      <c r="D228" s="2">
        <v>0</v>
      </c>
    </row>
    <row r="229" spans="1:4" x14ac:dyDescent="0.2">
      <c r="A229" s="20"/>
      <c r="B229" s="20"/>
      <c r="C229" s="2">
        <v>2018</v>
      </c>
      <c r="D229" s="2">
        <v>0</v>
      </c>
    </row>
    <row r="230" spans="1:4" x14ac:dyDescent="0.2">
      <c r="A230" s="20"/>
      <c r="B230" s="20"/>
      <c r="C230" s="2">
        <v>2019</v>
      </c>
      <c r="D230" s="2">
        <v>0</v>
      </c>
    </row>
    <row r="231" spans="1:4" x14ac:dyDescent="0.2">
      <c r="A231" s="2"/>
      <c r="B231" s="3"/>
      <c r="C231" s="3"/>
      <c r="D231" s="2"/>
    </row>
    <row r="232" spans="1:4" x14ac:dyDescent="0.2">
      <c r="A232" s="20">
        <v>39</v>
      </c>
      <c r="B232" s="20" t="s">
        <v>49</v>
      </c>
      <c r="C232" s="2">
        <v>2015</v>
      </c>
      <c r="D232" s="2">
        <v>1</v>
      </c>
    </row>
    <row r="233" spans="1:4" x14ac:dyDescent="0.2">
      <c r="A233" s="20"/>
      <c r="B233" s="20"/>
      <c r="C233" s="2">
        <v>2016</v>
      </c>
      <c r="D233" s="2">
        <v>1</v>
      </c>
    </row>
    <row r="234" spans="1:4" x14ac:dyDescent="0.2">
      <c r="A234" s="20"/>
      <c r="B234" s="20"/>
      <c r="C234" s="2">
        <v>2017</v>
      </c>
      <c r="D234" s="2">
        <v>1</v>
      </c>
    </row>
    <row r="235" spans="1:4" x14ac:dyDescent="0.2">
      <c r="A235" s="20"/>
      <c r="B235" s="20"/>
      <c r="C235" s="2">
        <v>2018</v>
      </c>
      <c r="D235" s="2">
        <v>1</v>
      </c>
    </row>
    <row r="236" spans="1:4" x14ac:dyDescent="0.2">
      <c r="A236" s="20"/>
      <c r="B236" s="20"/>
      <c r="C236" s="2">
        <v>2019</v>
      </c>
      <c r="D236" s="2">
        <v>1</v>
      </c>
    </row>
    <row r="237" spans="1:4" x14ac:dyDescent="0.2">
      <c r="A237" s="3"/>
      <c r="B237" s="15"/>
      <c r="C237" s="3"/>
      <c r="D237" s="2"/>
    </row>
    <row r="238" spans="1:4" x14ac:dyDescent="0.2">
      <c r="A238" s="20">
        <v>40</v>
      </c>
      <c r="B238" s="20" t="s">
        <v>50</v>
      </c>
      <c r="C238" s="2">
        <v>2015</v>
      </c>
      <c r="D238" s="2">
        <v>1</v>
      </c>
    </row>
    <row r="239" spans="1:4" x14ac:dyDescent="0.2">
      <c r="A239" s="20"/>
      <c r="B239" s="20"/>
      <c r="C239" s="2">
        <v>2016</v>
      </c>
      <c r="D239" s="2">
        <v>1</v>
      </c>
    </row>
    <row r="240" spans="1:4" x14ac:dyDescent="0.2">
      <c r="A240" s="20"/>
      <c r="B240" s="20"/>
      <c r="C240" s="2">
        <v>2017</v>
      </c>
      <c r="D240" s="2">
        <v>1</v>
      </c>
    </row>
    <row r="241" spans="1:4" x14ac:dyDescent="0.2">
      <c r="A241" s="20"/>
      <c r="B241" s="20"/>
      <c r="C241" s="2">
        <v>2018</v>
      </c>
      <c r="D241" s="2">
        <v>0</v>
      </c>
    </row>
    <row r="242" spans="1:4" x14ac:dyDescent="0.2">
      <c r="A242" s="20"/>
      <c r="B242" s="20"/>
      <c r="C242" s="2">
        <v>2019</v>
      </c>
      <c r="D242" s="2">
        <v>0</v>
      </c>
    </row>
    <row r="243" spans="1:4" x14ac:dyDescent="0.2">
      <c r="A243" s="3"/>
      <c r="B243" s="3"/>
      <c r="C243" s="3"/>
      <c r="D243" s="2"/>
    </row>
    <row r="244" spans="1:4" x14ac:dyDescent="0.2">
      <c r="A244" s="20">
        <v>41</v>
      </c>
      <c r="B244" s="20" t="s">
        <v>51</v>
      </c>
      <c r="C244" s="2">
        <v>2015</v>
      </c>
      <c r="D244" s="2">
        <v>1</v>
      </c>
    </row>
    <row r="245" spans="1:4" x14ac:dyDescent="0.2">
      <c r="A245" s="20"/>
      <c r="B245" s="20"/>
      <c r="C245" s="2">
        <v>2016</v>
      </c>
      <c r="D245" s="2">
        <v>1</v>
      </c>
    </row>
    <row r="246" spans="1:4" x14ac:dyDescent="0.2">
      <c r="A246" s="20"/>
      <c r="B246" s="20"/>
      <c r="C246" s="2">
        <v>2017</v>
      </c>
      <c r="D246" s="2">
        <v>1</v>
      </c>
    </row>
    <row r="247" spans="1:4" x14ac:dyDescent="0.2">
      <c r="A247" s="20"/>
      <c r="B247" s="20"/>
      <c r="C247" s="2">
        <v>2018</v>
      </c>
      <c r="D247" s="2">
        <v>1</v>
      </c>
    </row>
    <row r="248" spans="1:4" x14ac:dyDescent="0.2">
      <c r="A248" s="20"/>
      <c r="B248" s="20"/>
      <c r="C248" s="2">
        <v>2019</v>
      </c>
      <c r="D248" s="2">
        <v>1</v>
      </c>
    </row>
    <row r="249" spans="1:4" x14ac:dyDescent="0.2">
      <c r="A249" s="3"/>
      <c r="B249" s="3"/>
      <c r="C249" s="3"/>
      <c r="D249" s="2"/>
    </row>
    <row r="250" spans="1:4" x14ac:dyDescent="0.2">
      <c r="A250" s="20">
        <v>42</v>
      </c>
      <c r="B250" s="20" t="s">
        <v>52</v>
      </c>
      <c r="C250" s="2">
        <v>2015</v>
      </c>
      <c r="D250" s="2">
        <v>0</v>
      </c>
    </row>
    <row r="251" spans="1:4" x14ac:dyDescent="0.2">
      <c r="A251" s="20"/>
      <c r="B251" s="20"/>
      <c r="C251" s="2">
        <v>2016</v>
      </c>
      <c r="D251" s="2">
        <v>0</v>
      </c>
    </row>
    <row r="252" spans="1:4" x14ac:dyDescent="0.2">
      <c r="A252" s="20"/>
      <c r="B252" s="20"/>
      <c r="C252" s="2">
        <v>2017</v>
      </c>
      <c r="D252" s="2">
        <v>0</v>
      </c>
    </row>
    <row r="253" spans="1:4" x14ac:dyDescent="0.2">
      <c r="A253" s="20"/>
      <c r="B253" s="20"/>
      <c r="C253" s="2">
        <v>2018</v>
      </c>
      <c r="D253" s="2">
        <v>0</v>
      </c>
    </row>
    <row r="254" spans="1:4" x14ac:dyDescent="0.2">
      <c r="A254" s="20"/>
      <c r="B254" s="20"/>
      <c r="C254" s="2">
        <v>2019</v>
      </c>
      <c r="D254" s="2">
        <v>0</v>
      </c>
    </row>
    <row r="255" spans="1:4" x14ac:dyDescent="0.2">
      <c r="A255" s="3"/>
      <c r="B255" s="3"/>
      <c r="C255" s="3"/>
      <c r="D255" s="2"/>
    </row>
    <row r="256" spans="1:4" x14ac:dyDescent="0.2">
      <c r="A256" s="20">
        <v>43</v>
      </c>
      <c r="B256" s="20" t="s">
        <v>53</v>
      </c>
      <c r="C256" s="2">
        <v>2015</v>
      </c>
      <c r="D256" s="2"/>
    </row>
    <row r="257" spans="1:4" x14ac:dyDescent="0.2">
      <c r="A257" s="20"/>
      <c r="B257" s="20"/>
      <c r="C257" s="2">
        <v>2016</v>
      </c>
      <c r="D257" s="2">
        <v>0</v>
      </c>
    </row>
    <row r="258" spans="1:4" x14ac:dyDescent="0.2">
      <c r="A258" s="20"/>
      <c r="B258" s="20"/>
      <c r="C258" s="2">
        <v>2017</v>
      </c>
      <c r="D258" s="2">
        <v>0</v>
      </c>
    </row>
    <row r="259" spans="1:4" x14ac:dyDescent="0.2">
      <c r="A259" s="20"/>
      <c r="B259" s="20"/>
      <c r="C259" s="2">
        <v>2018</v>
      </c>
      <c r="D259" s="2">
        <v>0</v>
      </c>
    </row>
    <row r="260" spans="1:4" x14ac:dyDescent="0.2">
      <c r="A260" s="20"/>
      <c r="B260" s="20"/>
      <c r="C260" s="2">
        <v>2019</v>
      </c>
      <c r="D260" s="2">
        <v>0</v>
      </c>
    </row>
    <row r="261" spans="1:4" x14ac:dyDescent="0.2">
      <c r="A261" s="3"/>
      <c r="B261" s="3"/>
      <c r="C261" s="3"/>
      <c r="D261" s="2"/>
    </row>
    <row r="262" spans="1:4" x14ac:dyDescent="0.2">
      <c r="A262" s="20">
        <v>44</v>
      </c>
      <c r="B262" s="20" t="s">
        <v>54</v>
      </c>
      <c r="C262" s="2">
        <v>2015</v>
      </c>
      <c r="D262" s="2">
        <v>0</v>
      </c>
    </row>
    <row r="263" spans="1:4" x14ac:dyDescent="0.2">
      <c r="A263" s="20"/>
      <c r="B263" s="20"/>
      <c r="C263" s="2">
        <v>2016</v>
      </c>
      <c r="D263" s="2">
        <v>0</v>
      </c>
    </row>
    <row r="264" spans="1:4" x14ac:dyDescent="0.2">
      <c r="A264" s="20"/>
      <c r="B264" s="20"/>
      <c r="C264" s="2">
        <v>2017</v>
      </c>
      <c r="D264" s="2">
        <v>0</v>
      </c>
    </row>
    <row r="265" spans="1:4" x14ac:dyDescent="0.2">
      <c r="A265" s="20"/>
      <c r="B265" s="20"/>
      <c r="C265" s="2">
        <v>2018</v>
      </c>
      <c r="D265" s="2">
        <v>0</v>
      </c>
    </row>
    <row r="266" spans="1:4" x14ac:dyDescent="0.2">
      <c r="A266" s="20"/>
      <c r="B266" s="20"/>
      <c r="C266" s="2">
        <v>2019</v>
      </c>
      <c r="D266" s="2">
        <v>0</v>
      </c>
    </row>
    <row r="267" spans="1:4" x14ac:dyDescent="0.2">
      <c r="A267" s="3"/>
      <c r="B267" s="3"/>
      <c r="C267" s="3"/>
      <c r="D267" s="2"/>
    </row>
    <row r="268" spans="1:4" x14ac:dyDescent="0.2">
      <c r="A268" s="20">
        <v>45</v>
      </c>
      <c r="B268" s="20" t="s">
        <v>55</v>
      </c>
      <c r="C268" s="2">
        <v>2015</v>
      </c>
      <c r="D268" s="2">
        <v>1</v>
      </c>
    </row>
    <row r="269" spans="1:4" x14ac:dyDescent="0.2">
      <c r="A269" s="20"/>
      <c r="B269" s="20"/>
      <c r="C269" s="2">
        <v>2016</v>
      </c>
      <c r="D269" s="2">
        <v>1</v>
      </c>
    </row>
    <row r="270" spans="1:4" x14ac:dyDescent="0.2">
      <c r="A270" s="20"/>
      <c r="B270" s="20"/>
      <c r="C270" s="2">
        <v>2017</v>
      </c>
      <c r="D270" s="2">
        <v>0</v>
      </c>
    </row>
    <row r="271" spans="1:4" x14ac:dyDescent="0.2">
      <c r="A271" s="20"/>
      <c r="B271" s="20"/>
      <c r="C271" s="2">
        <v>2018</v>
      </c>
      <c r="D271" s="2">
        <v>0</v>
      </c>
    </row>
    <row r="272" spans="1:4" x14ac:dyDescent="0.2">
      <c r="A272" s="20"/>
      <c r="B272" s="20"/>
      <c r="C272" s="2">
        <v>2019</v>
      </c>
      <c r="D272" s="2">
        <v>0</v>
      </c>
    </row>
    <row r="273" spans="1:4" x14ac:dyDescent="0.2">
      <c r="A273" s="3"/>
      <c r="B273" s="3"/>
      <c r="C273" s="3"/>
      <c r="D273" s="2"/>
    </row>
    <row r="274" spans="1:4" x14ac:dyDescent="0.2">
      <c r="A274" s="20">
        <v>46</v>
      </c>
      <c r="B274" s="20" t="s">
        <v>56</v>
      </c>
      <c r="C274" s="2">
        <v>2015</v>
      </c>
      <c r="D274" s="2">
        <v>0</v>
      </c>
    </row>
    <row r="275" spans="1:4" x14ac:dyDescent="0.2">
      <c r="A275" s="20"/>
      <c r="B275" s="20"/>
      <c r="C275" s="2">
        <v>2016</v>
      </c>
      <c r="D275" s="2">
        <v>0</v>
      </c>
    </row>
    <row r="276" spans="1:4" x14ac:dyDescent="0.2">
      <c r="A276" s="20"/>
      <c r="B276" s="20"/>
      <c r="C276" s="2">
        <v>2017</v>
      </c>
      <c r="D276" s="2">
        <v>0</v>
      </c>
    </row>
    <row r="277" spans="1:4" x14ac:dyDescent="0.2">
      <c r="A277" s="20"/>
      <c r="B277" s="20"/>
      <c r="C277" s="2">
        <v>2018</v>
      </c>
      <c r="D277" s="2">
        <v>0</v>
      </c>
    </row>
    <row r="278" spans="1:4" x14ac:dyDescent="0.2">
      <c r="A278" s="20"/>
      <c r="B278" s="20"/>
      <c r="C278" s="2">
        <v>2019</v>
      </c>
      <c r="D278" s="2">
        <v>0</v>
      </c>
    </row>
    <row r="279" spans="1:4" x14ac:dyDescent="0.2">
      <c r="A279" s="3"/>
      <c r="B279" s="3"/>
      <c r="C279" s="3"/>
      <c r="D279" s="2"/>
    </row>
    <row r="280" spans="1:4" x14ac:dyDescent="0.2">
      <c r="A280" s="20">
        <v>47</v>
      </c>
      <c r="B280" s="20" t="s">
        <v>57</v>
      </c>
      <c r="C280" s="2">
        <v>2015</v>
      </c>
      <c r="D280" s="2">
        <v>0</v>
      </c>
    </row>
    <row r="281" spans="1:4" x14ac:dyDescent="0.2">
      <c r="A281" s="20"/>
      <c r="B281" s="20"/>
      <c r="C281" s="2">
        <v>2016</v>
      </c>
      <c r="D281" s="2">
        <v>0</v>
      </c>
    </row>
    <row r="282" spans="1:4" x14ac:dyDescent="0.2">
      <c r="A282" s="20"/>
      <c r="B282" s="20"/>
      <c r="C282" s="2">
        <v>2017</v>
      </c>
      <c r="D282" s="2">
        <v>0</v>
      </c>
    </row>
    <row r="283" spans="1:4" x14ac:dyDescent="0.2">
      <c r="A283" s="20"/>
      <c r="B283" s="20"/>
      <c r="C283" s="2">
        <v>2018</v>
      </c>
      <c r="D283" s="2">
        <v>0</v>
      </c>
    </row>
    <row r="284" spans="1:4" x14ac:dyDescent="0.2">
      <c r="A284" s="20"/>
      <c r="B284" s="20"/>
      <c r="C284" s="2">
        <v>2019</v>
      </c>
      <c r="D284" s="2">
        <v>0</v>
      </c>
    </row>
    <row r="285" spans="1:4" x14ac:dyDescent="0.2">
      <c r="A285" s="3"/>
      <c r="B285" s="3"/>
      <c r="C285" s="3"/>
      <c r="D285" s="2"/>
    </row>
    <row r="286" spans="1:4" x14ac:dyDescent="0.2">
      <c r="A286" s="20">
        <v>48</v>
      </c>
      <c r="B286" s="20" t="s">
        <v>58</v>
      </c>
      <c r="C286" s="2">
        <v>2015</v>
      </c>
      <c r="D286" s="2"/>
    </row>
    <row r="287" spans="1:4" x14ac:dyDescent="0.2">
      <c r="A287" s="20"/>
      <c r="B287" s="20"/>
      <c r="C287" s="2">
        <v>2016</v>
      </c>
      <c r="D287" s="2"/>
    </row>
    <row r="288" spans="1:4" x14ac:dyDescent="0.2">
      <c r="A288" s="20"/>
      <c r="B288" s="20"/>
      <c r="C288" s="2">
        <v>2017</v>
      </c>
      <c r="D288" s="2">
        <v>0</v>
      </c>
    </row>
    <row r="289" spans="1:4" x14ac:dyDescent="0.2">
      <c r="A289" s="20"/>
      <c r="B289" s="20"/>
      <c r="C289" s="2">
        <v>2018</v>
      </c>
      <c r="D289" s="2"/>
    </row>
    <row r="290" spans="1:4" x14ac:dyDescent="0.2">
      <c r="A290" s="20"/>
      <c r="B290" s="20"/>
      <c r="C290" s="2">
        <v>2019</v>
      </c>
      <c r="D290" s="2"/>
    </row>
    <row r="291" spans="1:4" x14ac:dyDescent="0.2">
      <c r="A291" s="3"/>
      <c r="B291" s="3"/>
      <c r="C291" s="3"/>
      <c r="D291" s="2"/>
    </row>
    <row r="292" spans="1:4" x14ac:dyDescent="0.2">
      <c r="A292" s="20">
        <v>49</v>
      </c>
      <c r="B292" s="20" t="s">
        <v>59</v>
      </c>
      <c r="C292" s="2">
        <v>2015</v>
      </c>
      <c r="D292" s="2">
        <v>1</v>
      </c>
    </row>
    <row r="293" spans="1:4" x14ac:dyDescent="0.2">
      <c r="A293" s="20"/>
      <c r="B293" s="20"/>
      <c r="C293" s="2">
        <v>2016</v>
      </c>
      <c r="D293" s="2">
        <v>1</v>
      </c>
    </row>
    <row r="294" spans="1:4" x14ac:dyDescent="0.2">
      <c r="A294" s="20"/>
      <c r="B294" s="20"/>
      <c r="C294" s="2">
        <v>2017</v>
      </c>
      <c r="D294" s="2">
        <v>1</v>
      </c>
    </row>
    <row r="295" spans="1:4" x14ac:dyDescent="0.2">
      <c r="A295" s="20"/>
      <c r="B295" s="20"/>
      <c r="C295" s="2">
        <v>2018</v>
      </c>
      <c r="D295" s="2">
        <v>1</v>
      </c>
    </row>
    <row r="296" spans="1:4" x14ac:dyDescent="0.2">
      <c r="A296" s="20"/>
      <c r="B296" s="20"/>
      <c r="C296" s="2">
        <v>2019</v>
      </c>
      <c r="D296" s="2">
        <v>1</v>
      </c>
    </row>
    <row r="297" spans="1:4" x14ac:dyDescent="0.2">
      <c r="A297" s="3"/>
      <c r="B297" s="3"/>
      <c r="C297" s="3"/>
      <c r="D297" s="2"/>
    </row>
    <row r="298" spans="1:4" x14ac:dyDescent="0.2">
      <c r="A298" s="20">
        <v>50</v>
      </c>
      <c r="B298" s="20" t="s">
        <v>60</v>
      </c>
      <c r="C298" s="2">
        <v>2015</v>
      </c>
      <c r="D298" s="2">
        <v>0</v>
      </c>
    </row>
    <row r="299" spans="1:4" x14ac:dyDescent="0.2">
      <c r="A299" s="20"/>
      <c r="B299" s="20"/>
      <c r="C299" s="2">
        <v>2016</v>
      </c>
      <c r="D299" s="2">
        <v>0</v>
      </c>
    </row>
    <row r="300" spans="1:4" x14ac:dyDescent="0.2">
      <c r="A300" s="20"/>
      <c r="B300" s="20"/>
      <c r="C300" s="2">
        <v>2017</v>
      </c>
      <c r="D300" s="2">
        <v>0</v>
      </c>
    </row>
    <row r="301" spans="1:4" x14ac:dyDescent="0.2">
      <c r="A301" s="20"/>
      <c r="B301" s="20"/>
      <c r="C301" s="2">
        <v>2018</v>
      </c>
      <c r="D301" s="2">
        <v>0</v>
      </c>
    </row>
    <row r="302" spans="1:4" x14ac:dyDescent="0.2">
      <c r="A302" s="20"/>
      <c r="B302" s="20"/>
      <c r="C302" s="2">
        <v>2019</v>
      </c>
      <c r="D302" s="2">
        <v>0</v>
      </c>
    </row>
    <row r="303" spans="1:4" x14ac:dyDescent="0.2">
      <c r="A303" s="3"/>
      <c r="B303" s="3"/>
      <c r="C303" s="3"/>
      <c r="D303" s="2"/>
    </row>
    <row r="304" spans="1:4" x14ac:dyDescent="0.2">
      <c r="A304" s="20">
        <v>51</v>
      </c>
      <c r="B304" s="20" t="s">
        <v>61</v>
      </c>
      <c r="C304" s="2">
        <v>2015</v>
      </c>
      <c r="D304" s="2"/>
    </row>
    <row r="305" spans="1:4" x14ac:dyDescent="0.2">
      <c r="A305" s="20"/>
      <c r="B305" s="20"/>
      <c r="C305" s="2">
        <v>2016</v>
      </c>
      <c r="D305" s="2"/>
    </row>
    <row r="306" spans="1:4" x14ac:dyDescent="0.2">
      <c r="A306" s="20"/>
      <c r="B306" s="20"/>
      <c r="C306" s="2">
        <v>2017</v>
      </c>
      <c r="D306" s="2">
        <v>0</v>
      </c>
    </row>
    <row r="307" spans="1:4" x14ac:dyDescent="0.2">
      <c r="A307" s="20"/>
      <c r="B307" s="20"/>
      <c r="C307" s="2">
        <v>2018</v>
      </c>
      <c r="D307" s="2"/>
    </row>
    <row r="308" spans="1:4" x14ac:dyDescent="0.2">
      <c r="A308" s="20"/>
      <c r="B308" s="20"/>
      <c r="C308" s="2">
        <v>2019</v>
      </c>
      <c r="D308" s="2"/>
    </row>
    <row r="309" spans="1:4" x14ac:dyDescent="0.2">
      <c r="A309" s="3"/>
      <c r="B309" s="3"/>
      <c r="C309" s="3"/>
      <c r="D309" s="2"/>
    </row>
    <row r="310" spans="1:4" x14ac:dyDescent="0.2">
      <c r="A310" s="20">
        <v>52</v>
      </c>
      <c r="B310" s="20" t="s">
        <v>62</v>
      </c>
      <c r="C310" s="2">
        <v>2015</v>
      </c>
      <c r="D310" s="2">
        <v>0</v>
      </c>
    </row>
    <row r="311" spans="1:4" x14ac:dyDescent="0.2">
      <c r="A311" s="20"/>
      <c r="B311" s="20"/>
      <c r="C311" s="2">
        <v>2016</v>
      </c>
      <c r="D311" s="2">
        <v>0</v>
      </c>
    </row>
    <row r="312" spans="1:4" x14ac:dyDescent="0.2">
      <c r="A312" s="20"/>
      <c r="B312" s="20"/>
      <c r="C312" s="2">
        <v>2017</v>
      </c>
      <c r="D312" s="2">
        <v>0</v>
      </c>
    </row>
    <row r="313" spans="1:4" x14ac:dyDescent="0.2">
      <c r="A313" s="20"/>
      <c r="B313" s="20"/>
      <c r="C313" s="2">
        <v>2018</v>
      </c>
      <c r="D313" s="2">
        <v>0</v>
      </c>
    </row>
    <row r="314" spans="1:4" x14ac:dyDescent="0.2">
      <c r="A314" s="20"/>
      <c r="B314" s="20"/>
      <c r="C314" s="2">
        <v>2019</v>
      </c>
      <c r="D314" s="2">
        <v>0</v>
      </c>
    </row>
  </sheetData>
  <mergeCells count="104">
    <mergeCell ref="A226:A230"/>
    <mergeCell ref="B226:B230"/>
    <mergeCell ref="A232:A236"/>
    <mergeCell ref="B232:B236"/>
    <mergeCell ref="A214:A218"/>
    <mergeCell ref="B214:B218"/>
    <mergeCell ref="A256:A260"/>
    <mergeCell ref="B256:B260"/>
    <mergeCell ref="A262:A266"/>
    <mergeCell ref="B262:B266"/>
    <mergeCell ref="A268:A272"/>
    <mergeCell ref="B268:B272"/>
    <mergeCell ref="A238:A242"/>
    <mergeCell ref="B238:B242"/>
    <mergeCell ref="A244:A248"/>
    <mergeCell ref="B244:B248"/>
    <mergeCell ref="A250:A254"/>
    <mergeCell ref="B250:B254"/>
    <mergeCell ref="A64:A68"/>
    <mergeCell ref="B64:B68"/>
    <mergeCell ref="A70:A74"/>
    <mergeCell ref="B70:B74"/>
    <mergeCell ref="A76:A80"/>
    <mergeCell ref="B76:B80"/>
    <mergeCell ref="A220:A224"/>
    <mergeCell ref="B220:B224"/>
    <mergeCell ref="A208:A212"/>
    <mergeCell ref="B208:B212"/>
    <mergeCell ref="A160:A164"/>
    <mergeCell ref="B160:B164"/>
    <mergeCell ref="A166:A170"/>
    <mergeCell ref="B166:B170"/>
    <mergeCell ref="A124:A128"/>
    <mergeCell ref="B124:B128"/>
    <mergeCell ref="A130:A134"/>
    <mergeCell ref="B130:B134"/>
    <mergeCell ref="A136:A140"/>
    <mergeCell ref="B136:B140"/>
    <mergeCell ref="A142:A146"/>
    <mergeCell ref="B142:B146"/>
    <mergeCell ref="A148:A152"/>
    <mergeCell ref="B148:B152"/>
    <mergeCell ref="A154:A158"/>
    <mergeCell ref="B154:B158"/>
    <mergeCell ref="A4:A8"/>
    <mergeCell ref="B4:B8"/>
    <mergeCell ref="A10:A14"/>
    <mergeCell ref="B10:B14"/>
    <mergeCell ref="A16:A20"/>
    <mergeCell ref="B16:B20"/>
    <mergeCell ref="A22:A26"/>
    <mergeCell ref="B22:B26"/>
    <mergeCell ref="A28:A32"/>
    <mergeCell ref="B28:B32"/>
    <mergeCell ref="A34:A38"/>
    <mergeCell ref="B34:B38"/>
    <mergeCell ref="A58:A62"/>
    <mergeCell ref="B58:B62"/>
    <mergeCell ref="A40:A44"/>
    <mergeCell ref="B40:B44"/>
    <mergeCell ref="A46:A50"/>
    <mergeCell ref="B46:B50"/>
    <mergeCell ref="A118:A122"/>
    <mergeCell ref="B118:B122"/>
    <mergeCell ref="A100:A104"/>
    <mergeCell ref="B100:B104"/>
    <mergeCell ref="A106:A110"/>
    <mergeCell ref="B106:B110"/>
    <mergeCell ref="A112:A116"/>
    <mergeCell ref="B112:B116"/>
    <mergeCell ref="A82:A86"/>
    <mergeCell ref="B82:B86"/>
    <mergeCell ref="A88:A92"/>
    <mergeCell ref="B88:B92"/>
    <mergeCell ref="A94:A98"/>
    <mergeCell ref="B94:B98"/>
    <mergeCell ref="A52:A56"/>
    <mergeCell ref="B52:B56"/>
    <mergeCell ref="A172:A176"/>
    <mergeCell ref="B172:B176"/>
    <mergeCell ref="A178:A182"/>
    <mergeCell ref="B178:B182"/>
    <mergeCell ref="A202:A206"/>
    <mergeCell ref="B202:B206"/>
    <mergeCell ref="A184:A188"/>
    <mergeCell ref="B184:B188"/>
    <mergeCell ref="A190:A194"/>
    <mergeCell ref="B190:B194"/>
    <mergeCell ref="A196:A200"/>
    <mergeCell ref="B196:B200"/>
    <mergeCell ref="A304:A308"/>
    <mergeCell ref="B304:B308"/>
    <mergeCell ref="A310:A314"/>
    <mergeCell ref="B310:B314"/>
    <mergeCell ref="A292:A296"/>
    <mergeCell ref="B292:B296"/>
    <mergeCell ref="A298:A302"/>
    <mergeCell ref="B298:B302"/>
    <mergeCell ref="A274:A278"/>
    <mergeCell ref="B274:B278"/>
    <mergeCell ref="A280:A284"/>
    <mergeCell ref="B280:B284"/>
    <mergeCell ref="A286:A290"/>
    <mergeCell ref="B286:B2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13"/>
  <sheetViews>
    <sheetView topLeftCell="C1" workbookViewId="0">
      <selection activeCell="M1" sqref="M1:O1048576"/>
    </sheetView>
  </sheetViews>
  <sheetFormatPr baseColWidth="10" defaultColWidth="8.83203125" defaultRowHeight="15" x14ac:dyDescent="0.2"/>
  <cols>
    <col min="4" max="4" width="17.33203125" bestFit="1" customWidth="1"/>
    <col min="5" max="5" width="19.33203125" bestFit="1" customWidth="1"/>
    <col min="6" max="6" width="19.83203125" bestFit="1" customWidth="1"/>
    <col min="7" max="7" width="20.33203125" bestFit="1" customWidth="1"/>
    <col min="8" max="8" width="18.33203125" bestFit="1" customWidth="1"/>
    <col min="9" max="9" width="18.6640625" bestFit="1" customWidth="1"/>
    <col min="10" max="10" width="20.6640625" bestFit="1" customWidth="1"/>
    <col min="11" max="11" width="20.6640625" customWidth="1"/>
  </cols>
  <sheetData>
    <row r="1" spans="1:12" x14ac:dyDescent="0.2">
      <c r="A1" s="30" t="s">
        <v>0</v>
      </c>
      <c r="B1" s="30" t="s">
        <v>1</v>
      </c>
      <c r="C1" s="32" t="s">
        <v>2</v>
      </c>
      <c r="D1" s="34" t="s">
        <v>64</v>
      </c>
      <c r="E1" s="34"/>
      <c r="F1" s="34" t="s">
        <v>66</v>
      </c>
      <c r="G1" s="34"/>
      <c r="H1" s="34"/>
      <c r="I1" s="28" t="s">
        <v>69</v>
      </c>
      <c r="J1" s="28" t="s">
        <v>9</v>
      </c>
      <c r="K1" s="36" t="s">
        <v>77</v>
      </c>
    </row>
    <row r="2" spans="1:12" x14ac:dyDescent="0.2">
      <c r="A2" s="31"/>
      <c r="B2" s="31"/>
      <c r="C2" s="33"/>
      <c r="D2" s="5" t="s">
        <v>65</v>
      </c>
      <c r="E2" s="5" t="s">
        <v>9</v>
      </c>
      <c r="F2" s="5" t="s">
        <v>67</v>
      </c>
      <c r="G2" s="5" t="s">
        <v>68</v>
      </c>
      <c r="H2" s="5" t="s">
        <v>9</v>
      </c>
      <c r="I2" s="29"/>
      <c r="J2" s="29"/>
      <c r="K2" s="36"/>
    </row>
    <row r="3" spans="1:12" x14ac:dyDescent="0.2">
      <c r="A3" s="20">
        <v>1</v>
      </c>
      <c r="B3" s="20" t="s">
        <v>13</v>
      </c>
      <c r="C3" s="2">
        <v>2015</v>
      </c>
      <c r="D3" s="7">
        <v>7449905</v>
      </c>
      <c r="E3" s="7">
        <f>D3/25%*100%</f>
        <v>29799620</v>
      </c>
      <c r="F3" s="7">
        <v>1132693731</v>
      </c>
      <c r="G3" s="7">
        <v>1189807687</v>
      </c>
      <c r="H3" s="7">
        <f>F3+G3/2</f>
        <v>1727597574.5</v>
      </c>
      <c r="I3" s="7">
        <v>-31810872</v>
      </c>
      <c r="J3" s="6">
        <f>I3-E3</f>
        <v>-61610492</v>
      </c>
      <c r="K3" s="6">
        <f>J3/H3*100</f>
        <v>-3.566252517912412</v>
      </c>
      <c r="L3" s="10" t="s">
        <v>70</v>
      </c>
    </row>
    <row r="4" spans="1:12" x14ac:dyDescent="0.2">
      <c r="A4" s="20"/>
      <c r="B4" s="20"/>
      <c r="C4" s="2">
        <v>2016</v>
      </c>
      <c r="D4" s="7">
        <v>10074551</v>
      </c>
      <c r="E4" s="7">
        <f t="shared" ref="E4:E67" si="0">D4/25%*100%</f>
        <v>40298204</v>
      </c>
      <c r="F4" s="7">
        <v>1189807687</v>
      </c>
      <c r="G4" s="7">
        <v>1073182119</v>
      </c>
      <c r="H4" s="7">
        <f t="shared" ref="H4:H7" si="1">F4+G4/2</f>
        <v>1726398746.5</v>
      </c>
      <c r="I4" s="7">
        <v>13458961</v>
      </c>
      <c r="J4" s="6">
        <f t="shared" ref="J4:J67" si="2">I4-E4</f>
        <v>-26839243</v>
      </c>
      <c r="K4" s="6">
        <f t="shared" ref="K4:K67" si="3">J4/H4*100</f>
        <v>-1.5546375398158923</v>
      </c>
    </row>
    <row r="5" spans="1:12" x14ac:dyDescent="0.2">
      <c r="A5" s="20"/>
      <c r="B5" s="20"/>
      <c r="C5" s="2">
        <v>2017</v>
      </c>
      <c r="D5" s="7">
        <v>22816972</v>
      </c>
      <c r="E5" s="7">
        <f t="shared" si="0"/>
        <v>91267888</v>
      </c>
      <c r="F5" s="7">
        <v>1073182119</v>
      </c>
      <c r="G5" s="7">
        <v>1042673806</v>
      </c>
      <c r="H5" s="7">
        <f t="shared" si="1"/>
        <v>1594519022</v>
      </c>
      <c r="I5" s="7">
        <v>10853463</v>
      </c>
      <c r="J5" s="6">
        <f t="shared" si="2"/>
        <v>-80414425</v>
      </c>
      <c r="K5" s="6">
        <f t="shared" si="3"/>
        <v>-5.0431775281762681</v>
      </c>
    </row>
    <row r="6" spans="1:12" x14ac:dyDescent="0.2">
      <c r="A6" s="20"/>
      <c r="B6" s="20"/>
      <c r="C6" s="2">
        <v>2018</v>
      </c>
      <c r="D6" s="7">
        <v>15525059</v>
      </c>
      <c r="E6" s="7">
        <f t="shared" si="0"/>
        <v>62100236</v>
      </c>
      <c r="F6" s="7">
        <v>1042673806</v>
      </c>
      <c r="G6" s="7">
        <v>851949796</v>
      </c>
      <c r="H6" s="7">
        <f t="shared" si="1"/>
        <v>1468648704</v>
      </c>
      <c r="I6" s="7">
        <v>93097403</v>
      </c>
      <c r="J6" s="6">
        <f t="shared" si="2"/>
        <v>30997167</v>
      </c>
      <c r="K6" s="6">
        <f t="shared" si="3"/>
        <v>2.1105909749265677</v>
      </c>
    </row>
    <row r="7" spans="1:12" x14ac:dyDescent="0.2">
      <c r="A7" s="20"/>
      <c r="B7" s="20"/>
      <c r="C7" s="2">
        <v>2019</v>
      </c>
      <c r="D7" s="7">
        <v>12171219</v>
      </c>
      <c r="E7" s="7">
        <f t="shared" si="0"/>
        <v>48684876</v>
      </c>
      <c r="F7" s="7">
        <v>851949796</v>
      </c>
      <c r="G7" s="7">
        <v>854228765</v>
      </c>
      <c r="H7" s="7">
        <f t="shared" si="1"/>
        <v>1279064178.5</v>
      </c>
      <c r="I7" s="7">
        <v>19014640</v>
      </c>
      <c r="J7" s="6">
        <f t="shared" si="2"/>
        <v>-29670236</v>
      </c>
      <c r="K7" s="6">
        <f t="shared" si="3"/>
        <v>-2.3196831323034353</v>
      </c>
    </row>
    <row r="8" spans="1:12" x14ac:dyDescent="0.2">
      <c r="A8" s="3"/>
      <c r="B8" s="3"/>
      <c r="C8" s="2"/>
      <c r="D8" s="3"/>
      <c r="E8" s="7">
        <f t="shared" si="0"/>
        <v>0</v>
      </c>
      <c r="F8" s="3"/>
      <c r="G8" s="3"/>
      <c r="H8" s="3"/>
      <c r="I8" s="3"/>
      <c r="J8" s="6">
        <f t="shared" si="2"/>
        <v>0</v>
      </c>
      <c r="K8" s="6" t="e">
        <f t="shared" si="3"/>
        <v>#DIV/0!</v>
      </c>
    </row>
    <row r="9" spans="1:12" x14ac:dyDescent="0.2">
      <c r="A9" s="20">
        <v>2</v>
      </c>
      <c r="B9" s="20" t="s">
        <v>14</v>
      </c>
      <c r="C9" s="2">
        <v>2015</v>
      </c>
      <c r="D9" s="7">
        <v>146157000</v>
      </c>
      <c r="E9" s="7">
        <f t="shared" si="0"/>
        <v>584628000</v>
      </c>
      <c r="F9" s="7">
        <v>6413864000</v>
      </c>
      <c r="G9" s="7">
        <v>5958629000</v>
      </c>
      <c r="H9" s="7">
        <f>F9+G9/2</f>
        <v>9393178500</v>
      </c>
      <c r="I9" s="7">
        <v>279973000</v>
      </c>
      <c r="J9" s="6">
        <f t="shared" si="2"/>
        <v>-304655000</v>
      </c>
      <c r="K9" s="6">
        <f t="shared" si="3"/>
        <v>-3.2433643201819273</v>
      </c>
    </row>
    <row r="10" spans="1:12" x14ac:dyDescent="0.2">
      <c r="A10" s="20"/>
      <c r="B10" s="20"/>
      <c r="C10" s="2">
        <v>2016</v>
      </c>
      <c r="D10" s="7">
        <v>245844000</v>
      </c>
      <c r="E10" s="7">
        <f t="shared" si="0"/>
        <v>983376000</v>
      </c>
      <c r="F10" s="7">
        <v>5958629000</v>
      </c>
      <c r="G10" s="7">
        <v>6522257000</v>
      </c>
      <c r="H10" s="7">
        <f t="shared" ref="H10:H13" si="4">F10+G10/2</f>
        <v>9219757500</v>
      </c>
      <c r="I10" s="7">
        <v>546520000</v>
      </c>
      <c r="J10" s="6">
        <f t="shared" si="2"/>
        <v>-436856000</v>
      </c>
      <c r="K10" s="6">
        <f t="shared" si="3"/>
        <v>-4.7382591136480547</v>
      </c>
    </row>
    <row r="11" spans="1:12" x14ac:dyDescent="0.2">
      <c r="A11" s="20"/>
      <c r="B11" s="20"/>
      <c r="C11" s="2">
        <v>2017</v>
      </c>
      <c r="D11" s="7">
        <v>427992000</v>
      </c>
      <c r="E11" s="7">
        <f t="shared" si="0"/>
        <v>1711968000</v>
      </c>
      <c r="F11" s="7">
        <v>6522257000</v>
      </c>
      <c r="G11" s="7">
        <v>6814147000</v>
      </c>
      <c r="H11" s="7">
        <f t="shared" si="4"/>
        <v>9929330500</v>
      </c>
      <c r="I11" s="7">
        <v>929531000</v>
      </c>
      <c r="J11" s="6">
        <f t="shared" si="2"/>
        <v>-782437000</v>
      </c>
      <c r="K11" s="6">
        <f t="shared" si="3"/>
        <v>-7.8800579757114546</v>
      </c>
    </row>
    <row r="12" spans="1:12" x14ac:dyDescent="0.2">
      <c r="A12" s="20"/>
      <c r="B12" s="20"/>
      <c r="C12" s="2">
        <v>2018</v>
      </c>
      <c r="D12" s="7">
        <v>425526000</v>
      </c>
      <c r="E12" s="7">
        <f t="shared" si="0"/>
        <v>1702104000</v>
      </c>
      <c r="F12" s="7">
        <v>6814147000</v>
      </c>
      <c r="G12" s="7">
        <v>7060755000</v>
      </c>
      <c r="H12" s="7">
        <f t="shared" si="4"/>
        <v>10344524500</v>
      </c>
      <c r="I12" s="7">
        <v>820998000</v>
      </c>
      <c r="J12" s="6">
        <f t="shared" si="2"/>
        <v>-881106000</v>
      </c>
      <c r="K12" s="6">
        <f t="shared" si="3"/>
        <v>-8.5176075517052539</v>
      </c>
    </row>
    <row r="13" spans="1:12" x14ac:dyDescent="0.2">
      <c r="A13" s="20"/>
      <c r="B13" s="20"/>
      <c r="C13" s="2">
        <v>2019</v>
      </c>
      <c r="D13" s="7">
        <v>258304000</v>
      </c>
      <c r="E13" s="7">
        <f t="shared" si="0"/>
        <v>1033216000</v>
      </c>
      <c r="F13" s="7">
        <v>7060755000</v>
      </c>
      <c r="G13" s="7">
        <v>7217105000</v>
      </c>
      <c r="H13" s="7">
        <f t="shared" si="4"/>
        <v>10669307500</v>
      </c>
      <c r="I13" s="7">
        <v>659103000</v>
      </c>
      <c r="J13" s="6">
        <f t="shared" si="2"/>
        <v>-374113000</v>
      </c>
      <c r="K13" s="6">
        <f t="shared" si="3"/>
        <v>-3.5064412568482068</v>
      </c>
    </row>
    <row r="14" spans="1:12" x14ac:dyDescent="0.2">
      <c r="A14" s="3"/>
      <c r="B14" s="3"/>
      <c r="C14" s="3"/>
      <c r="D14" s="3"/>
      <c r="E14" s="7">
        <f t="shared" si="0"/>
        <v>0</v>
      </c>
      <c r="F14" s="3"/>
      <c r="G14" s="3"/>
      <c r="H14" s="3"/>
      <c r="I14" s="3"/>
      <c r="J14" s="6">
        <f t="shared" si="2"/>
        <v>0</v>
      </c>
      <c r="K14" s="6" t="e">
        <f t="shared" si="3"/>
        <v>#DIV/0!</v>
      </c>
    </row>
    <row r="15" spans="1:12" x14ac:dyDescent="0.2">
      <c r="A15" s="20">
        <v>3</v>
      </c>
      <c r="B15" s="20" t="s">
        <v>15</v>
      </c>
      <c r="C15" s="2">
        <v>2015</v>
      </c>
      <c r="D15" s="9"/>
      <c r="E15" s="7">
        <f t="shared" si="0"/>
        <v>0</v>
      </c>
      <c r="F15" s="7">
        <v>23182051100</v>
      </c>
      <c r="G15" s="7">
        <v>20936619066</v>
      </c>
      <c r="H15" s="7">
        <f>F15+G15/2</f>
        <v>33650360633</v>
      </c>
      <c r="I15" s="7">
        <v>-2876875254</v>
      </c>
      <c r="J15" s="6">
        <f t="shared" si="2"/>
        <v>-2876875254</v>
      </c>
      <c r="K15" s="6">
        <f t="shared" si="3"/>
        <v>-8.5493147766705544</v>
      </c>
      <c r="L15" s="10" t="s">
        <v>70</v>
      </c>
    </row>
    <row r="16" spans="1:12" x14ac:dyDescent="0.2">
      <c r="A16" s="20"/>
      <c r="B16" s="20"/>
      <c r="C16" s="2">
        <v>2016</v>
      </c>
      <c r="D16" s="9"/>
      <c r="E16" s="7">
        <f t="shared" si="0"/>
        <v>0</v>
      </c>
      <c r="F16" s="7">
        <v>20936619066</v>
      </c>
      <c r="G16" s="7">
        <v>17009196124</v>
      </c>
      <c r="H16" s="7">
        <f t="shared" ref="H16:H19" si="5">F16+G16/2</f>
        <v>29441217128</v>
      </c>
      <c r="I16" s="7">
        <v>-2216366756</v>
      </c>
      <c r="J16" s="6">
        <f t="shared" si="2"/>
        <v>-2216366756</v>
      </c>
      <c r="K16" s="6">
        <f t="shared" si="3"/>
        <v>-7.5281084554487716</v>
      </c>
      <c r="L16" s="10" t="s">
        <v>70</v>
      </c>
    </row>
    <row r="17" spans="1:12" x14ac:dyDescent="0.2">
      <c r="A17" s="20"/>
      <c r="B17" s="20"/>
      <c r="C17" s="2">
        <v>2017</v>
      </c>
      <c r="D17" s="9"/>
      <c r="E17" s="7">
        <f t="shared" si="0"/>
        <v>0</v>
      </c>
      <c r="F17" s="7">
        <v>17009196124</v>
      </c>
      <c r="G17" s="7">
        <v>15100638538</v>
      </c>
      <c r="H17" s="7">
        <f t="shared" si="5"/>
        <v>24559515393</v>
      </c>
      <c r="I17" s="7">
        <v>-1587691692</v>
      </c>
      <c r="J17" s="6">
        <f t="shared" si="2"/>
        <v>-1587691692</v>
      </c>
      <c r="K17" s="6">
        <f t="shared" si="3"/>
        <v>-6.4646702778692733</v>
      </c>
      <c r="L17" s="10" t="s">
        <v>70</v>
      </c>
    </row>
    <row r="18" spans="1:12" x14ac:dyDescent="0.2">
      <c r="A18" s="20"/>
      <c r="B18" s="20"/>
      <c r="C18" s="2">
        <v>2018</v>
      </c>
      <c r="D18" s="9"/>
      <c r="E18" s="7">
        <f t="shared" si="0"/>
        <v>0</v>
      </c>
      <c r="F18" s="7">
        <v>15100638538</v>
      </c>
      <c r="G18" s="7">
        <v>17533206467</v>
      </c>
      <c r="H18" s="7">
        <f t="shared" si="5"/>
        <v>23867241771.5</v>
      </c>
      <c r="I18" s="7">
        <v>-637109576</v>
      </c>
      <c r="J18" s="6">
        <f t="shared" si="2"/>
        <v>-637109576</v>
      </c>
      <c r="K18" s="6">
        <f t="shared" si="3"/>
        <v>-2.6693892075990782</v>
      </c>
      <c r="L18" s="10" t="s">
        <v>70</v>
      </c>
    </row>
    <row r="19" spans="1:12" x14ac:dyDescent="0.2">
      <c r="A19" s="20"/>
      <c r="B19" s="20"/>
      <c r="C19" s="2">
        <v>2019</v>
      </c>
      <c r="D19" s="9"/>
      <c r="E19" s="7">
        <f t="shared" si="0"/>
        <v>0</v>
      </c>
      <c r="F19" s="7">
        <v>17533206467</v>
      </c>
      <c r="G19" s="7">
        <v>17531591615</v>
      </c>
      <c r="H19" s="7">
        <f t="shared" si="5"/>
        <v>26299002274.5</v>
      </c>
      <c r="I19" s="7">
        <v>-697155439</v>
      </c>
      <c r="J19" s="6">
        <f t="shared" si="2"/>
        <v>-697155439</v>
      </c>
      <c r="K19" s="6">
        <f t="shared" si="3"/>
        <v>-2.6508817016072692</v>
      </c>
      <c r="L19" s="10" t="s">
        <v>70</v>
      </c>
    </row>
    <row r="20" spans="1:12" x14ac:dyDescent="0.2">
      <c r="A20" s="3"/>
      <c r="B20" s="3"/>
      <c r="C20" s="3"/>
      <c r="D20" s="3"/>
      <c r="E20" s="7">
        <f t="shared" si="0"/>
        <v>0</v>
      </c>
      <c r="F20" s="3"/>
      <c r="G20" s="3"/>
      <c r="H20" s="3"/>
      <c r="I20" s="3"/>
      <c r="J20" s="6">
        <f t="shared" si="2"/>
        <v>0</v>
      </c>
      <c r="K20" s="6" t="e">
        <f t="shared" si="3"/>
        <v>#DIV/0!</v>
      </c>
    </row>
    <row r="21" spans="1:12" x14ac:dyDescent="0.2">
      <c r="A21" s="20">
        <v>4</v>
      </c>
      <c r="B21" s="20" t="s">
        <v>16</v>
      </c>
      <c r="C21" s="2">
        <v>2015</v>
      </c>
      <c r="D21" s="7">
        <v>276518111000</v>
      </c>
      <c r="E21" s="7">
        <f t="shared" si="0"/>
        <v>1106072444000</v>
      </c>
      <c r="F21" s="7">
        <v>14790103911000</v>
      </c>
      <c r="G21" s="7">
        <v>15203129563000</v>
      </c>
      <c r="H21" s="7">
        <f>F21+G21/2</f>
        <v>22391668692500</v>
      </c>
      <c r="I21" s="7">
        <v>1291914896000</v>
      </c>
      <c r="J21" s="6">
        <f t="shared" si="2"/>
        <v>185842452000</v>
      </c>
      <c r="K21" s="6">
        <f t="shared" si="3"/>
        <v>0.82996249431935898</v>
      </c>
    </row>
    <row r="22" spans="1:12" x14ac:dyDescent="0.2">
      <c r="A22" s="20"/>
      <c r="B22" s="20"/>
      <c r="C22" s="2">
        <v>2016</v>
      </c>
      <c r="D22" s="7">
        <v>184060048000</v>
      </c>
      <c r="E22" s="7">
        <f t="shared" si="0"/>
        <v>736240192000</v>
      </c>
      <c r="F22" s="7">
        <v>15203129563000</v>
      </c>
      <c r="G22" s="7">
        <v>15830740710000</v>
      </c>
      <c r="H22" s="7">
        <f t="shared" ref="H22:H25" si="6">F22+G22/2</f>
        <v>23118499918000</v>
      </c>
      <c r="I22" s="7">
        <v>1118546845000</v>
      </c>
      <c r="J22" s="6">
        <f t="shared" si="2"/>
        <v>382306653000</v>
      </c>
      <c r="K22" s="6">
        <f t="shared" si="3"/>
        <v>1.653682783727404</v>
      </c>
    </row>
    <row r="23" spans="1:12" x14ac:dyDescent="0.2">
      <c r="A23" s="20"/>
      <c r="B23" s="20"/>
      <c r="C23" s="2">
        <v>2017</v>
      </c>
      <c r="D23" s="7">
        <v>157489846000</v>
      </c>
      <c r="E23" s="7">
        <f t="shared" si="0"/>
        <v>629959384000</v>
      </c>
      <c r="F23" s="7">
        <v>15830740710000</v>
      </c>
      <c r="G23" s="7">
        <v>16823208531000</v>
      </c>
      <c r="H23" s="7">
        <f t="shared" si="6"/>
        <v>24242344975500</v>
      </c>
      <c r="I23" s="7">
        <v>1126408644000</v>
      </c>
      <c r="J23" s="6">
        <f t="shared" si="2"/>
        <v>496449260000</v>
      </c>
      <c r="K23" s="6">
        <f t="shared" si="3"/>
        <v>2.0478598935116454</v>
      </c>
    </row>
    <row r="24" spans="1:12" x14ac:dyDescent="0.2">
      <c r="A24" s="20"/>
      <c r="B24" s="20"/>
      <c r="C24" s="2">
        <v>2018</v>
      </c>
      <c r="D24" s="7">
        <v>178992445000</v>
      </c>
      <c r="E24" s="7">
        <f t="shared" si="0"/>
        <v>715969780000</v>
      </c>
      <c r="F24" s="7">
        <v>16823208531000</v>
      </c>
      <c r="G24" s="7">
        <v>19940850599000</v>
      </c>
      <c r="H24" s="7">
        <f t="shared" si="6"/>
        <v>26793633830500</v>
      </c>
      <c r="I24" s="7">
        <v>868080622000</v>
      </c>
      <c r="J24" s="6">
        <f t="shared" si="2"/>
        <v>152110842000</v>
      </c>
      <c r="K24" s="6">
        <f t="shared" si="3"/>
        <v>0.56771262517907384</v>
      </c>
    </row>
    <row r="25" spans="1:12" x14ac:dyDescent="0.2">
      <c r="A25" s="20"/>
      <c r="B25" s="20"/>
      <c r="C25" s="2">
        <v>2019</v>
      </c>
      <c r="D25" s="7">
        <v>172874111000</v>
      </c>
      <c r="E25" s="7">
        <f t="shared" si="0"/>
        <v>691496444000</v>
      </c>
      <c r="F25" s="7">
        <v>19940850599000</v>
      </c>
      <c r="G25" s="7">
        <v>21409046173000</v>
      </c>
      <c r="H25" s="7">
        <f t="shared" si="6"/>
        <v>30645373685500</v>
      </c>
      <c r="I25" s="7">
        <v>865379704000</v>
      </c>
      <c r="J25" s="6">
        <f t="shared" si="2"/>
        <v>173883260000</v>
      </c>
      <c r="K25" s="6">
        <f t="shared" si="3"/>
        <v>0.56740460006945082</v>
      </c>
    </row>
    <row r="26" spans="1:12" x14ac:dyDescent="0.2">
      <c r="A26" s="3"/>
      <c r="B26" s="3"/>
      <c r="C26" s="3"/>
      <c r="D26" s="3"/>
      <c r="E26" s="7">
        <f t="shared" si="0"/>
        <v>0</v>
      </c>
      <c r="F26" s="3"/>
      <c r="G26" s="3"/>
      <c r="H26" s="3"/>
      <c r="I26" s="3"/>
      <c r="J26" s="6">
        <f t="shared" si="2"/>
        <v>0</v>
      </c>
      <c r="K26" s="6" t="e">
        <f t="shared" si="3"/>
        <v>#DIV/0!</v>
      </c>
    </row>
    <row r="27" spans="1:12" x14ac:dyDescent="0.2">
      <c r="A27" s="20">
        <v>5</v>
      </c>
      <c r="B27" s="20" t="s">
        <v>17</v>
      </c>
      <c r="C27" s="2">
        <v>2015</v>
      </c>
      <c r="D27" s="7">
        <v>12683752</v>
      </c>
      <c r="E27" s="7">
        <f t="shared" si="0"/>
        <v>50735008</v>
      </c>
      <c r="F27" s="7">
        <v>778463549</v>
      </c>
      <c r="G27" s="7">
        <v>704269307</v>
      </c>
      <c r="H27" s="7">
        <f>F27+G27/2</f>
        <v>1130598202.5</v>
      </c>
      <c r="I27" s="7">
        <v>28390865</v>
      </c>
      <c r="J27" s="6">
        <f t="shared" si="2"/>
        <v>-22344143</v>
      </c>
      <c r="K27" s="6">
        <f t="shared" si="3"/>
        <v>-1.9763115623739902</v>
      </c>
    </row>
    <row r="28" spans="1:12" x14ac:dyDescent="0.2">
      <c r="A28" s="20"/>
      <c r="B28" s="20"/>
      <c r="C28" s="2">
        <v>2016</v>
      </c>
      <c r="D28" s="7">
        <v>4553</v>
      </c>
      <c r="E28" s="7">
        <f t="shared" si="0"/>
        <v>18212</v>
      </c>
      <c r="F28" s="7">
        <v>704269307</v>
      </c>
      <c r="G28" s="7">
        <v>682374240</v>
      </c>
      <c r="H28" s="7">
        <f t="shared" ref="H28:H31" si="7">F28+G28/2</f>
        <v>1045456427</v>
      </c>
      <c r="I28" s="7">
        <v>-25478331</v>
      </c>
      <c r="J28" s="6">
        <f t="shared" si="2"/>
        <v>-25496543</v>
      </c>
      <c r="K28" s="6">
        <f t="shared" si="3"/>
        <v>-2.4387953760219219</v>
      </c>
      <c r="L28" s="10" t="s">
        <v>70</v>
      </c>
    </row>
    <row r="29" spans="1:12" x14ac:dyDescent="0.2">
      <c r="A29" s="20"/>
      <c r="B29" s="20"/>
      <c r="C29" s="2">
        <v>2017</v>
      </c>
      <c r="D29" s="9"/>
      <c r="E29" s="7">
        <f t="shared" si="0"/>
        <v>0</v>
      </c>
      <c r="F29" s="7">
        <v>682374240</v>
      </c>
      <c r="G29" s="7">
        <v>577634595</v>
      </c>
      <c r="H29" s="7">
        <f t="shared" si="7"/>
        <v>971191537.5</v>
      </c>
      <c r="I29" s="7">
        <v>-107325657</v>
      </c>
      <c r="J29" s="6">
        <f t="shared" si="2"/>
        <v>-107325657</v>
      </c>
      <c r="K29" s="6">
        <f t="shared" si="3"/>
        <v>-11.050925883917104</v>
      </c>
      <c r="L29" s="10" t="s">
        <v>70</v>
      </c>
    </row>
    <row r="30" spans="1:12" x14ac:dyDescent="0.2">
      <c r="A30" s="20"/>
      <c r="B30" s="20"/>
      <c r="C30" s="2">
        <v>2018</v>
      </c>
      <c r="D30" s="7">
        <v>4112</v>
      </c>
      <c r="E30" s="7">
        <f t="shared" si="0"/>
        <v>16448</v>
      </c>
      <c r="F30" s="7">
        <v>577634595</v>
      </c>
      <c r="G30" s="7">
        <v>514675498</v>
      </c>
      <c r="H30" s="7">
        <f t="shared" si="7"/>
        <v>834972344</v>
      </c>
      <c r="I30" s="7">
        <v>-109852174</v>
      </c>
      <c r="J30" s="6">
        <f t="shared" si="2"/>
        <v>-109868622</v>
      </c>
      <c r="K30" s="6">
        <f t="shared" si="3"/>
        <v>-13.158354619707021</v>
      </c>
      <c r="L30" s="10" t="s">
        <v>70</v>
      </c>
    </row>
    <row r="31" spans="1:12" x14ac:dyDescent="0.2">
      <c r="A31" s="20"/>
      <c r="B31" s="20"/>
      <c r="C31" s="2">
        <v>2019</v>
      </c>
      <c r="D31" s="7">
        <v>3543</v>
      </c>
      <c r="E31" s="7">
        <f t="shared" si="0"/>
        <v>14172</v>
      </c>
      <c r="F31" s="7">
        <v>514675498</v>
      </c>
      <c r="G31" s="7">
        <v>500726249</v>
      </c>
      <c r="H31" s="7">
        <f t="shared" si="7"/>
        <v>765038622.5</v>
      </c>
      <c r="I31" s="7">
        <v>27902052</v>
      </c>
      <c r="J31" s="6">
        <f t="shared" si="2"/>
        <v>27887880</v>
      </c>
      <c r="K31" s="6">
        <f t="shared" si="3"/>
        <v>3.645290470286028</v>
      </c>
    </row>
    <row r="32" spans="1:12" x14ac:dyDescent="0.2">
      <c r="A32" s="3"/>
      <c r="B32" s="3"/>
      <c r="C32" s="3"/>
      <c r="D32" s="3"/>
      <c r="E32" s="7">
        <f t="shared" si="0"/>
        <v>0</v>
      </c>
      <c r="F32" s="3"/>
      <c r="G32" s="3"/>
      <c r="H32" s="3"/>
      <c r="I32" s="3"/>
      <c r="J32" s="6">
        <f t="shared" si="2"/>
        <v>0</v>
      </c>
      <c r="K32" s="6" t="e">
        <f t="shared" si="3"/>
        <v>#DIV/0!</v>
      </c>
    </row>
    <row r="33" spans="1:12" x14ac:dyDescent="0.2">
      <c r="A33" s="20">
        <v>6</v>
      </c>
      <c r="B33" s="20" t="s">
        <v>18</v>
      </c>
      <c r="C33" s="2">
        <v>2015</v>
      </c>
      <c r="D33" s="9"/>
      <c r="E33" s="7">
        <f t="shared" si="0"/>
        <v>0</v>
      </c>
      <c r="F33" s="7">
        <v>339149000</v>
      </c>
      <c r="G33" s="7">
        <v>351484000</v>
      </c>
      <c r="H33" s="7">
        <f>F33+G33/2</f>
        <v>514891000</v>
      </c>
      <c r="I33" s="7">
        <v>-26503000</v>
      </c>
      <c r="J33" s="6">
        <f t="shared" si="2"/>
        <v>-26503000</v>
      </c>
      <c r="K33" s="6">
        <f t="shared" si="3"/>
        <v>-5.1473030214161835</v>
      </c>
      <c r="L33" s="10" t="s">
        <v>70</v>
      </c>
    </row>
    <row r="34" spans="1:12" x14ac:dyDescent="0.2">
      <c r="A34" s="20"/>
      <c r="B34" s="20"/>
      <c r="C34" s="2">
        <v>2016</v>
      </c>
      <c r="D34" s="9"/>
      <c r="E34" s="7">
        <f t="shared" si="0"/>
        <v>0</v>
      </c>
      <c r="F34" s="7">
        <v>351484000</v>
      </c>
      <c r="G34" s="7">
        <v>330115000</v>
      </c>
      <c r="H34" s="7">
        <f t="shared" ref="H34:H37" si="8">F34+G34/2</f>
        <v>516541500</v>
      </c>
      <c r="I34" s="7">
        <v>-19378000</v>
      </c>
      <c r="J34" s="6">
        <f t="shared" si="2"/>
        <v>-19378000</v>
      </c>
      <c r="K34" s="6">
        <f t="shared" si="3"/>
        <v>-3.7514894737402513</v>
      </c>
      <c r="L34" s="10" t="s">
        <v>70</v>
      </c>
    </row>
    <row r="35" spans="1:12" x14ac:dyDescent="0.2">
      <c r="A35" s="20"/>
      <c r="B35" s="20"/>
      <c r="C35" s="2">
        <v>2017</v>
      </c>
      <c r="D35" s="9"/>
      <c r="E35" s="7">
        <f t="shared" si="0"/>
        <v>0</v>
      </c>
      <c r="F35" s="7">
        <v>330115000</v>
      </c>
      <c r="G35" s="7">
        <v>327055000</v>
      </c>
      <c r="H35" s="7">
        <f t="shared" si="8"/>
        <v>493642500</v>
      </c>
      <c r="I35" s="7">
        <v>-7136000</v>
      </c>
      <c r="J35" s="6">
        <f t="shared" si="2"/>
        <v>-7136000</v>
      </c>
      <c r="K35" s="6">
        <f t="shared" si="3"/>
        <v>-1.4455805567794509</v>
      </c>
      <c r="L35" s="10" t="s">
        <v>70</v>
      </c>
    </row>
    <row r="36" spans="1:12" x14ac:dyDescent="0.2">
      <c r="A36" s="20"/>
      <c r="B36" s="20"/>
      <c r="C36" s="2">
        <v>2018</v>
      </c>
      <c r="D36" s="7">
        <v>23000</v>
      </c>
      <c r="E36" s="7">
        <f t="shared" si="0"/>
        <v>92000</v>
      </c>
      <c r="F36" s="7">
        <v>327055000</v>
      </c>
      <c r="G36" s="7">
        <v>350065000</v>
      </c>
      <c r="H36" s="7">
        <f t="shared" si="8"/>
        <v>502087500</v>
      </c>
      <c r="I36" s="7">
        <v>-28767000</v>
      </c>
      <c r="J36" s="6">
        <f t="shared" si="2"/>
        <v>-28859000</v>
      </c>
      <c r="K36" s="6">
        <f t="shared" si="3"/>
        <v>-5.7478029227973213</v>
      </c>
      <c r="L36" s="10" t="s">
        <v>70</v>
      </c>
    </row>
    <row r="37" spans="1:12" x14ac:dyDescent="0.2">
      <c r="A37" s="20"/>
      <c r="B37" s="20"/>
      <c r="C37" s="2">
        <v>2019</v>
      </c>
      <c r="D37" s="7">
        <v>199000</v>
      </c>
      <c r="E37" s="7">
        <f t="shared" si="0"/>
        <v>796000</v>
      </c>
      <c r="F37" s="7">
        <v>350065000</v>
      </c>
      <c r="G37" s="7">
        <v>363952000</v>
      </c>
      <c r="H37" s="7">
        <f t="shared" si="8"/>
        <v>532041000</v>
      </c>
      <c r="I37" s="7">
        <v>-5696000</v>
      </c>
      <c r="J37" s="6">
        <f t="shared" si="2"/>
        <v>-6492000</v>
      </c>
      <c r="K37" s="6">
        <f t="shared" si="3"/>
        <v>-1.2202067133923891</v>
      </c>
      <c r="L37" s="10" t="s">
        <v>70</v>
      </c>
    </row>
    <row r="38" spans="1:12" x14ac:dyDescent="0.2">
      <c r="A38" s="3"/>
      <c r="B38" s="3"/>
      <c r="C38" s="3"/>
      <c r="D38" s="3"/>
      <c r="E38" s="7">
        <f t="shared" si="0"/>
        <v>0</v>
      </c>
      <c r="F38" s="3"/>
      <c r="G38" s="3"/>
      <c r="H38" s="3"/>
      <c r="I38" s="3"/>
      <c r="J38" s="6">
        <f t="shared" si="2"/>
        <v>0</v>
      </c>
      <c r="K38" s="6" t="e">
        <f t="shared" si="3"/>
        <v>#DIV/0!</v>
      </c>
    </row>
    <row r="39" spans="1:12" x14ac:dyDescent="0.2">
      <c r="A39" s="20">
        <v>7</v>
      </c>
      <c r="B39" s="20" t="s">
        <v>19</v>
      </c>
      <c r="C39" s="2">
        <v>2015</v>
      </c>
      <c r="D39" s="7">
        <v>858154242</v>
      </c>
      <c r="E39" s="7">
        <f t="shared" si="0"/>
        <v>3432616968</v>
      </c>
      <c r="F39" s="7">
        <v>1773521719078</v>
      </c>
      <c r="G39" s="7">
        <v>2449292815367</v>
      </c>
      <c r="H39" s="7">
        <f>F39+G39/2</f>
        <v>2998168126761.5</v>
      </c>
      <c r="I39" s="7">
        <v>11100805108</v>
      </c>
      <c r="J39" s="6">
        <f t="shared" si="2"/>
        <v>7668188140</v>
      </c>
      <c r="K39" s="6">
        <f t="shared" si="3"/>
        <v>0.25576244612682431</v>
      </c>
    </row>
    <row r="40" spans="1:12" x14ac:dyDescent="0.2">
      <c r="A40" s="20"/>
      <c r="B40" s="20"/>
      <c r="C40" s="2">
        <v>2016</v>
      </c>
      <c r="D40" s="7">
        <v>171445750</v>
      </c>
      <c r="E40" s="7">
        <f t="shared" si="0"/>
        <v>685783000</v>
      </c>
      <c r="F40" s="7">
        <v>2449292815368</v>
      </c>
      <c r="G40" s="7">
        <v>2616795546996</v>
      </c>
      <c r="H40" s="7">
        <f t="shared" ref="H40:H43" si="9">F40+G40/2</f>
        <v>3757690588866</v>
      </c>
      <c r="I40" s="7">
        <v>2038622270</v>
      </c>
      <c r="J40" s="6">
        <f t="shared" si="2"/>
        <v>1352839270</v>
      </c>
      <c r="K40" s="6">
        <f t="shared" si="3"/>
        <v>3.6001880357271809E-2</v>
      </c>
    </row>
    <row r="41" spans="1:12" x14ac:dyDescent="0.2">
      <c r="A41" s="20"/>
      <c r="B41" s="20"/>
      <c r="C41" s="2">
        <v>2017</v>
      </c>
      <c r="D41" s="7">
        <v>8051346500</v>
      </c>
      <c r="E41" s="7">
        <f t="shared" si="0"/>
        <v>32205386000</v>
      </c>
      <c r="F41" s="7">
        <v>2616795546996</v>
      </c>
      <c r="G41" s="7">
        <v>2506049820550</v>
      </c>
      <c r="H41" s="7">
        <f t="shared" si="9"/>
        <v>3869820457271</v>
      </c>
      <c r="I41" s="7">
        <v>32871461999</v>
      </c>
      <c r="J41" s="6">
        <f t="shared" si="2"/>
        <v>666075999</v>
      </c>
      <c r="K41" s="6">
        <f t="shared" si="3"/>
        <v>1.7212064651436498E-2</v>
      </c>
    </row>
    <row r="42" spans="1:12" x14ac:dyDescent="0.2">
      <c r="A42" s="20"/>
      <c r="B42" s="20"/>
      <c r="C42" s="2">
        <v>2018</v>
      </c>
      <c r="D42" s="7">
        <v>16408606525</v>
      </c>
      <c r="E42" s="7">
        <f t="shared" si="0"/>
        <v>65634426100</v>
      </c>
      <c r="F42" s="7">
        <v>2506049820550</v>
      </c>
      <c r="G42" s="7">
        <v>2692455709206</v>
      </c>
      <c r="H42" s="7">
        <f t="shared" si="9"/>
        <v>3852277675153</v>
      </c>
      <c r="I42" s="7">
        <v>45792570511</v>
      </c>
      <c r="J42" s="6">
        <f t="shared" si="2"/>
        <v>-19841855589</v>
      </c>
      <c r="K42" s="6">
        <f t="shared" si="3"/>
        <v>-0.51506815609318568</v>
      </c>
    </row>
    <row r="43" spans="1:12" x14ac:dyDescent="0.2">
      <c r="A43" s="20"/>
      <c r="B43" s="20"/>
      <c r="C43" s="2">
        <v>2019</v>
      </c>
      <c r="D43" s="9"/>
      <c r="E43" s="7">
        <f t="shared" si="0"/>
        <v>0</v>
      </c>
      <c r="F43" s="7">
        <v>2722592932406</v>
      </c>
      <c r="G43" s="7">
        <v>1785484025749</v>
      </c>
      <c r="H43" s="7">
        <f t="shared" si="9"/>
        <v>3615334945280.5</v>
      </c>
      <c r="I43" s="7">
        <v>-987520341471</v>
      </c>
      <c r="J43" s="6">
        <f t="shared" si="2"/>
        <v>-987520341471</v>
      </c>
      <c r="K43" s="6">
        <f t="shared" si="3"/>
        <v>-27.314767688679037</v>
      </c>
      <c r="L43" s="10" t="s">
        <v>70</v>
      </c>
    </row>
    <row r="44" spans="1:12" x14ac:dyDescent="0.2">
      <c r="A44" s="3"/>
      <c r="B44" s="3"/>
      <c r="C44" s="3"/>
      <c r="D44" s="3"/>
      <c r="E44" s="7">
        <f t="shared" si="0"/>
        <v>0</v>
      </c>
      <c r="F44" s="3"/>
      <c r="G44" s="3"/>
      <c r="H44" s="3"/>
      <c r="I44" s="3"/>
      <c r="J44" s="6">
        <f t="shared" si="2"/>
        <v>0</v>
      </c>
      <c r="K44" s="6" t="e">
        <f t="shared" si="3"/>
        <v>#DIV/0!</v>
      </c>
    </row>
    <row r="45" spans="1:12" x14ac:dyDescent="0.2">
      <c r="A45" s="20">
        <v>8</v>
      </c>
      <c r="B45" s="20" t="s">
        <v>20</v>
      </c>
      <c r="C45" s="2">
        <v>2015</v>
      </c>
      <c r="D45" s="7">
        <v>313882</v>
      </c>
      <c r="E45" s="7">
        <f t="shared" si="0"/>
        <v>1255528</v>
      </c>
      <c r="F45" s="7">
        <v>176525370</v>
      </c>
      <c r="G45" s="8">
        <v>156468239</v>
      </c>
      <c r="H45" s="7">
        <f>F45+G45/2</f>
        <v>254759489.5</v>
      </c>
      <c r="I45" s="7">
        <v>-27340036</v>
      </c>
      <c r="J45" s="6">
        <f t="shared" si="2"/>
        <v>-28595564</v>
      </c>
      <c r="K45" s="6">
        <f t="shared" si="3"/>
        <v>-11.22453340447599</v>
      </c>
      <c r="L45" s="10" t="s">
        <v>70</v>
      </c>
    </row>
    <row r="46" spans="1:12" x14ac:dyDescent="0.2">
      <c r="A46" s="20"/>
      <c r="B46" s="20"/>
      <c r="C46" s="2">
        <v>2016</v>
      </c>
      <c r="D46" s="7">
        <v>620265</v>
      </c>
      <c r="E46" s="7">
        <f t="shared" si="0"/>
        <v>2481060</v>
      </c>
      <c r="F46" s="7">
        <v>156468239</v>
      </c>
      <c r="G46" s="8">
        <v>140246502</v>
      </c>
      <c r="H46" s="7">
        <f t="shared" ref="H46:H49" si="10">F46+G46/2</f>
        <v>226591490</v>
      </c>
      <c r="I46" s="7">
        <v>-7238541</v>
      </c>
      <c r="J46" s="6">
        <f t="shared" si="2"/>
        <v>-9719601</v>
      </c>
      <c r="K46" s="6">
        <f t="shared" si="3"/>
        <v>-4.2894819218497569</v>
      </c>
      <c r="L46" s="10" t="s">
        <v>70</v>
      </c>
    </row>
    <row r="47" spans="1:12" x14ac:dyDescent="0.2">
      <c r="A47" s="20"/>
      <c r="B47" s="20"/>
      <c r="C47" s="2">
        <v>2017</v>
      </c>
      <c r="D47" s="7">
        <v>520239</v>
      </c>
      <c r="E47" s="7">
        <f t="shared" si="0"/>
        <v>2080956</v>
      </c>
      <c r="F47" s="7">
        <v>140246502</v>
      </c>
      <c r="G47" s="8">
        <v>95741257</v>
      </c>
      <c r="H47" s="7">
        <f t="shared" si="10"/>
        <v>188117130.5</v>
      </c>
      <c r="I47" s="7">
        <v>-37880233</v>
      </c>
      <c r="J47" s="6">
        <f t="shared" si="2"/>
        <v>-39961189</v>
      </c>
      <c r="K47" s="6">
        <f t="shared" si="3"/>
        <v>-21.242716648816838</v>
      </c>
      <c r="L47" s="10" t="s">
        <v>70</v>
      </c>
    </row>
    <row r="48" spans="1:12" x14ac:dyDescent="0.2">
      <c r="A48" s="20"/>
      <c r="B48" s="20"/>
      <c r="C48" s="2">
        <v>2018</v>
      </c>
      <c r="D48" s="7">
        <v>243018</v>
      </c>
      <c r="E48" s="7">
        <f t="shared" si="0"/>
        <v>972072</v>
      </c>
      <c r="F48" s="7">
        <v>95741257</v>
      </c>
      <c r="G48" s="8">
        <v>85693582</v>
      </c>
      <c r="H48" s="7">
        <f t="shared" si="10"/>
        <v>138588048</v>
      </c>
      <c r="I48" s="7">
        <v>-7811727</v>
      </c>
      <c r="J48" s="6">
        <f t="shared" si="2"/>
        <v>-8783799</v>
      </c>
      <c r="K48" s="6">
        <f t="shared" si="3"/>
        <v>-6.3380638711355548</v>
      </c>
      <c r="L48" s="10" t="s">
        <v>70</v>
      </c>
    </row>
    <row r="49" spans="1:12" x14ac:dyDescent="0.2">
      <c r="A49" s="20"/>
      <c r="B49" s="20"/>
      <c r="C49" s="2">
        <v>2019</v>
      </c>
      <c r="D49" s="7">
        <v>162230</v>
      </c>
      <c r="E49" s="7">
        <f t="shared" si="0"/>
        <v>648920</v>
      </c>
      <c r="F49" s="7">
        <v>85693582</v>
      </c>
      <c r="G49" s="8">
        <v>77498877</v>
      </c>
      <c r="H49" s="7">
        <f t="shared" si="10"/>
        <v>124443020.5</v>
      </c>
      <c r="I49" s="7">
        <v>-4320672</v>
      </c>
      <c r="J49" s="6">
        <f t="shared" si="2"/>
        <v>-4969592</v>
      </c>
      <c r="K49" s="6">
        <f t="shared" si="3"/>
        <v>-3.9934678377563171</v>
      </c>
      <c r="L49" s="10" t="s">
        <v>70</v>
      </c>
    </row>
    <row r="50" spans="1:12" x14ac:dyDescent="0.2">
      <c r="A50" s="3"/>
      <c r="B50" s="3"/>
      <c r="C50" s="3"/>
      <c r="D50" s="3"/>
      <c r="E50" s="7">
        <f t="shared" si="0"/>
        <v>0</v>
      </c>
      <c r="F50" s="3"/>
      <c r="G50" s="3"/>
      <c r="H50" s="3"/>
      <c r="I50" s="3"/>
      <c r="J50" s="6">
        <f t="shared" si="2"/>
        <v>0</v>
      </c>
      <c r="K50" s="6" t="e">
        <f t="shared" si="3"/>
        <v>#DIV/0!</v>
      </c>
    </row>
    <row r="51" spans="1:12" x14ac:dyDescent="0.2">
      <c r="A51" s="20">
        <v>9</v>
      </c>
      <c r="B51" s="20" t="s">
        <v>21</v>
      </c>
      <c r="C51" s="2">
        <v>2015</v>
      </c>
      <c r="D51" s="9"/>
      <c r="E51" s="7">
        <f t="shared" si="0"/>
        <v>0</v>
      </c>
      <c r="F51" s="7">
        <v>1392770537</v>
      </c>
      <c r="G51" s="7">
        <v>1380302315</v>
      </c>
      <c r="H51" s="7">
        <f>F51+G51/2</f>
        <v>2082921694.5</v>
      </c>
      <c r="I51" s="7">
        <v>2189228</v>
      </c>
      <c r="J51" s="6">
        <f t="shared" si="2"/>
        <v>2189228</v>
      </c>
      <c r="K51" s="6">
        <f t="shared" si="3"/>
        <v>0.10510371108912564</v>
      </c>
    </row>
    <row r="52" spans="1:12" x14ac:dyDescent="0.2">
      <c r="A52" s="20"/>
      <c r="B52" s="20"/>
      <c r="C52" s="2">
        <v>2016</v>
      </c>
      <c r="D52" s="9"/>
      <c r="E52" s="7">
        <f t="shared" si="0"/>
        <v>0</v>
      </c>
      <c r="F52" s="7">
        <v>1380302315</v>
      </c>
      <c r="G52" s="7">
        <v>1278633011</v>
      </c>
      <c r="H52" s="7">
        <f t="shared" ref="H52:H55" si="11">F52+G52/2</f>
        <v>2019618820.5</v>
      </c>
      <c r="I52" s="7">
        <v>-172642217</v>
      </c>
      <c r="J52" s="6">
        <f t="shared" si="2"/>
        <v>-172642217</v>
      </c>
      <c r="K52" s="6">
        <f t="shared" si="3"/>
        <v>-8.5482574854030471</v>
      </c>
      <c r="L52" s="10" t="s">
        <v>70</v>
      </c>
    </row>
    <row r="53" spans="1:12" x14ac:dyDescent="0.2">
      <c r="A53" s="20"/>
      <c r="B53" s="20"/>
      <c r="C53" s="2">
        <v>2017</v>
      </c>
      <c r="D53" s="9"/>
      <c r="E53" s="7">
        <f t="shared" si="0"/>
        <v>0</v>
      </c>
      <c r="F53" s="7">
        <v>1278633011</v>
      </c>
      <c r="G53" s="7">
        <v>1343474737</v>
      </c>
      <c r="H53" s="7">
        <f t="shared" si="11"/>
        <v>1950370379.5</v>
      </c>
      <c r="I53" s="7">
        <v>65011651</v>
      </c>
      <c r="J53" s="6">
        <f t="shared" si="2"/>
        <v>65011651</v>
      </c>
      <c r="K53" s="6">
        <f t="shared" si="3"/>
        <v>3.3332976999305375</v>
      </c>
    </row>
    <row r="54" spans="1:12" x14ac:dyDescent="0.2">
      <c r="A54" s="20"/>
      <c r="B54" s="20"/>
      <c r="C54" s="2">
        <v>2018</v>
      </c>
      <c r="D54" s="7">
        <v>2961565</v>
      </c>
      <c r="E54" s="7">
        <f t="shared" si="0"/>
        <v>11846260</v>
      </c>
      <c r="F54" s="7">
        <v>1343474737</v>
      </c>
      <c r="G54" s="7">
        <v>1217756185</v>
      </c>
      <c r="H54" s="7">
        <f t="shared" si="11"/>
        <v>1952352829.5</v>
      </c>
      <c r="I54" s="7">
        <v>25969288</v>
      </c>
      <c r="J54" s="6">
        <f t="shared" si="2"/>
        <v>14123028</v>
      </c>
      <c r="K54" s="6">
        <f t="shared" si="3"/>
        <v>0.72338502480706446</v>
      </c>
    </row>
    <row r="55" spans="1:12" x14ac:dyDescent="0.2">
      <c r="A55" s="20"/>
      <c r="B55" s="20"/>
      <c r="C55" s="2">
        <v>2019</v>
      </c>
      <c r="D55" s="7">
        <v>8294589</v>
      </c>
      <c r="E55" s="7">
        <f t="shared" si="0"/>
        <v>33178356</v>
      </c>
      <c r="F55" s="7">
        <v>1217756185</v>
      </c>
      <c r="G55" s="7">
        <v>1253551407</v>
      </c>
      <c r="H55" s="7">
        <f t="shared" si="11"/>
        <v>1844531888.5</v>
      </c>
      <c r="I55" s="7">
        <v>36311285</v>
      </c>
      <c r="J55" s="6">
        <f t="shared" si="2"/>
        <v>3132929</v>
      </c>
      <c r="K55" s="6">
        <f t="shared" si="3"/>
        <v>0.16984954391586815</v>
      </c>
    </row>
    <row r="56" spans="1:12" x14ac:dyDescent="0.2">
      <c r="A56" s="3"/>
      <c r="B56" s="3"/>
      <c r="C56" s="3"/>
      <c r="D56" s="3"/>
      <c r="E56" s="7">
        <f t="shared" si="0"/>
        <v>0</v>
      </c>
      <c r="F56" s="3"/>
      <c r="G56" s="3"/>
      <c r="H56" s="3"/>
      <c r="I56" s="3"/>
      <c r="J56" s="6">
        <f t="shared" si="2"/>
        <v>0</v>
      </c>
      <c r="K56" s="6" t="e">
        <f t="shared" si="3"/>
        <v>#DIV/0!</v>
      </c>
    </row>
    <row r="57" spans="1:12" x14ac:dyDescent="0.2">
      <c r="A57" s="20">
        <v>10</v>
      </c>
      <c r="B57" s="20" t="s">
        <v>22</v>
      </c>
      <c r="C57" s="2">
        <v>2015</v>
      </c>
      <c r="D57" s="7">
        <v>9601920</v>
      </c>
      <c r="E57" s="7">
        <f t="shared" si="0"/>
        <v>38407680</v>
      </c>
      <c r="F57" s="7">
        <v>167157528</v>
      </c>
      <c r="G57" s="7">
        <v>173877318</v>
      </c>
      <c r="H57" s="7">
        <f>F57+G57/2</f>
        <v>254096187</v>
      </c>
      <c r="I57" s="7">
        <v>36482580</v>
      </c>
      <c r="J57" s="6">
        <f t="shared" si="2"/>
        <v>-1925100</v>
      </c>
      <c r="K57" s="6">
        <f t="shared" si="3"/>
        <v>-0.75762648103019348</v>
      </c>
    </row>
    <row r="58" spans="1:12" x14ac:dyDescent="0.2">
      <c r="A58" s="20"/>
      <c r="B58" s="20"/>
      <c r="C58" s="2">
        <v>2016</v>
      </c>
      <c r="D58" s="7">
        <v>8289684</v>
      </c>
      <c r="E58" s="7">
        <f t="shared" si="0"/>
        <v>33158736</v>
      </c>
      <c r="F58" s="7">
        <v>173877318</v>
      </c>
      <c r="G58" s="7">
        <v>183981910</v>
      </c>
      <c r="H58" s="7">
        <f t="shared" ref="H58:H61" si="12">F58+G58/2</f>
        <v>265868273</v>
      </c>
      <c r="I58" s="7">
        <v>35592255</v>
      </c>
      <c r="J58" s="6">
        <f t="shared" si="2"/>
        <v>2433519</v>
      </c>
      <c r="K58" s="6">
        <f t="shared" si="3"/>
        <v>0.91531004152571449</v>
      </c>
    </row>
    <row r="59" spans="1:12" x14ac:dyDescent="0.2">
      <c r="A59" s="20"/>
      <c r="B59" s="20"/>
      <c r="C59" s="2">
        <v>2017</v>
      </c>
      <c r="D59" s="7">
        <v>29298068</v>
      </c>
      <c r="E59" s="7">
        <f t="shared" si="0"/>
        <v>117192272</v>
      </c>
      <c r="F59" s="7">
        <v>183981910</v>
      </c>
      <c r="G59" s="7">
        <v>210137454</v>
      </c>
      <c r="H59" s="7">
        <f t="shared" si="12"/>
        <v>289050637</v>
      </c>
      <c r="I59" s="7">
        <v>111688566</v>
      </c>
      <c r="J59" s="6">
        <f t="shared" si="2"/>
        <v>-5503706</v>
      </c>
      <c r="K59" s="6">
        <f t="shared" si="3"/>
        <v>-1.904062920297249</v>
      </c>
    </row>
    <row r="60" spans="1:12" x14ac:dyDescent="0.2">
      <c r="A60" s="20"/>
      <c r="B60" s="20"/>
      <c r="C60" s="2">
        <v>2018</v>
      </c>
      <c r="D60" s="7">
        <v>24826109</v>
      </c>
      <c r="E60" s="7">
        <f t="shared" si="0"/>
        <v>99304436</v>
      </c>
      <c r="F60" s="7">
        <v>210137454</v>
      </c>
      <c r="G60" s="7">
        <v>245100202</v>
      </c>
      <c r="H60" s="7">
        <f t="shared" si="12"/>
        <v>332687555</v>
      </c>
      <c r="I60" s="7">
        <v>93354875</v>
      </c>
      <c r="J60" s="6">
        <f t="shared" si="2"/>
        <v>-5949561</v>
      </c>
      <c r="K60" s="6">
        <f t="shared" si="3"/>
        <v>-1.7883328999186641</v>
      </c>
    </row>
    <row r="61" spans="1:12" x14ac:dyDescent="0.2">
      <c r="A61" s="20"/>
      <c r="B61" s="20"/>
      <c r="C61" s="2">
        <v>2019</v>
      </c>
      <c r="D61" s="7">
        <v>11904639</v>
      </c>
      <c r="E61" s="7">
        <f t="shared" si="0"/>
        <v>47618556</v>
      </c>
      <c r="F61" s="7">
        <v>245100202</v>
      </c>
      <c r="G61" s="7">
        <v>250680316</v>
      </c>
      <c r="H61" s="7">
        <f t="shared" si="12"/>
        <v>370440360</v>
      </c>
      <c r="I61" s="7">
        <v>41316129</v>
      </c>
      <c r="J61" s="6">
        <f t="shared" si="2"/>
        <v>-6302427</v>
      </c>
      <c r="K61" s="6">
        <f t="shared" si="3"/>
        <v>-1.7013337855518766</v>
      </c>
    </row>
    <row r="62" spans="1:12" x14ac:dyDescent="0.2">
      <c r="A62" s="3"/>
      <c r="B62" s="3"/>
      <c r="C62" s="3"/>
      <c r="D62" s="3"/>
      <c r="E62" s="7">
        <f t="shared" si="0"/>
        <v>0</v>
      </c>
      <c r="F62" s="3"/>
      <c r="G62" s="3"/>
      <c r="H62" s="3"/>
      <c r="I62" s="3"/>
      <c r="J62" s="6">
        <f t="shared" si="2"/>
        <v>0</v>
      </c>
      <c r="K62" s="6" t="e">
        <f t="shared" si="3"/>
        <v>#DIV/0!</v>
      </c>
    </row>
    <row r="63" spans="1:12" x14ac:dyDescent="0.2">
      <c r="A63" s="20">
        <v>11</v>
      </c>
      <c r="B63" s="20" t="s">
        <v>23</v>
      </c>
      <c r="C63" s="2">
        <v>2015</v>
      </c>
      <c r="D63" s="7">
        <v>2493</v>
      </c>
      <c r="E63" s="7">
        <f t="shared" si="0"/>
        <v>9972</v>
      </c>
      <c r="F63" s="7">
        <v>194913852</v>
      </c>
      <c r="G63" s="7">
        <v>206784125</v>
      </c>
      <c r="H63" s="7">
        <f>F63+G63/2</f>
        <v>298305914.5</v>
      </c>
      <c r="I63" s="7">
        <v>10072372</v>
      </c>
      <c r="J63" s="6">
        <f t="shared" si="2"/>
        <v>10062400</v>
      </c>
      <c r="K63" s="6">
        <f t="shared" si="3"/>
        <v>3.3731815263756695</v>
      </c>
    </row>
    <row r="64" spans="1:12" x14ac:dyDescent="0.2">
      <c r="A64" s="20"/>
      <c r="B64" s="20"/>
      <c r="C64" s="2">
        <v>2016</v>
      </c>
      <c r="D64" s="7">
        <v>30241</v>
      </c>
      <c r="E64" s="7">
        <f t="shared" si="0"/>
        <v>120964</v>
      </c>
      <c r="F64" s="7">
        <v>206784125</v>
      </c>
      <c r="G64" s="7">
        <v>238761942</v>
      </c>
      <c r="H64" s="7">
        <f t="shared" ref="H64:H67" si="13">F64+G64/2</f>
        <v>326165096</v>
      </c>
      <c r="I64" s="7">
        <v>451496</v>
      </c>
      <c r="J64" s="6">
        <f t="shared" si="2"/>
        <v>330532</v>
      </c>
      <c r="K64" s="6">
        <f t="shared" si="3"/>
        <v>0.10133886306461191</v>
      </c>
    </row>
    <row r="65" spans="1:12" x14ac:dyDescent="0.2">
      <c r="A65" s="20"/>
      <c r="B65" s="20"/>
      <c r="C65" s="2">
        <v>2017</v>
      </c>
      <c r="D65" s="7">
        <v>72780</v>
      </c>
      <c r="E65" s="7">
        <f t="shared" si="0"/>
        <v>291120</v>
      </c>
      <c r="F65" s="7">
        <v>238761942</v>
      </c>
      <c r="G65" s="7">
        <v>311061931</v>
      </c>
      <c r="H65" s="7">
        <f t="shared" si="13"/>
        <v>394292907.5</v>
      </c>
      <c r="I65" s="7">
        <v>11306974</v>
      </c>
      <c r="J65" s="6">
        <f t="shared" si="2"/>
        <v>11015854</v>
      </c>
      <c r="K65" s="6">
        <f t="shared" si="3"/>
        <v>2.7938250449001547</v>
      </c>
    </row>
    <row r="66" spans="1:12" x14ac:dyDescent="0.2">
      <c r="A66" s="20"/>
      <c r="B66" s="20"/>
      <c r="C66" s="2">
        <v>2018</v>
      </c>
      <c r="D66" s="7">
        <v>32662</v>
      </c>
      <c r="E66" s="7">
        <f t="shared" si="0"/>
        <v>130648</v>
      </c>
      <c r="F66" s="7">
        <v>311061931</v>
      </c>
      <c r="G66" s="7">
        <v>329977950</v>
      </c>
      <c r="H66" s="7">
        <f t="shared" si="13"/>
        <v>476050906</v>
      </c>
      <c r="I66" s="7">
        <v>14874865</v>
      </c>
      <c r="J66" s="6">
        <f t="shared" si="2"/>
        <v>14744217</v>
      </c>
      <c r="K66" s="6">
        <f t="shared" si="3"/>
        <v>3.0971933493179824</v>
      </c>
    </row>
    <row r="67" spans="1:12" x14ac:dyDescent="0.2">
      <c r="A67" s="20"/>
      <c r="B67" s="20"/>
      <c r="C67" s="2">
        <v>2019</v>
      </c>
      <c r="D67" s="7">
        <v>116925</v>
      </c>
      <c r="E67" s="7">
        <f t="shared" si="0"/>
        <v>467700</v>
      </c>
      <c r="F67" s="7">
        <v>329977950</v>
      </c>
      <c r="G67" s="7">
        <v>550843358</v>
      </c>
      <c r="H67" s="7">
        <f t="shared" si="13"/>
        <v>605399629</v>
      </c>
      <c r="I67" s="7">
        <v>23405217</v>
      </c>
      <c r="J67" s="6">
        <f t="shared" si="2"/>
        <v>22937517</v>
      </c>
      <c r="K67" s="6">
        <f t="shared" si="3"/>
        <v>3.7888224407881164</v>
      </c>
    </row>
    <row r="68" spans="1:12" x14ac:dyDescent="0.2">
      <c r="A68" s="3"/>
      <c r="B68" s="3"/>
      <c r="C68" s="3"/>
      <c r="D68" s="3"/>
      <c r="E68" s="7">
        <f t="shared" ref="E68:E131" si="14">D68/25%*100%</f>
        <v>0</v>
      </c>
      <c r="F68" s="3"/>
      <c r="G68" s="3"/>
      <c r="H68" s="3"/>
      <c r="I68" s="3"/>
      <c r="J68" s="6">
        <f t="shared" ref="J68:J131" si="15">I68-E68</f>
        <v>0</v>
      </c>
      <c r="K68" s="6" t="e">
        <f t="shared" ref="K68:K131" si="16">J68/H68*100</f>
        <v>#DIV/0!</v>
      </c>
    </row>
    <row r="69" spans="1:12" x14ac:dyDescent="0.2">
      <c r="A69" s="20">
        <v>12</v>
      </c>
      <c r="B69" s="20" t="s">
        <v>24</v>
      </c>
      <c r="C69" s="2">
        <v>2015</v>
      </c>
      <c r="D69" s="7">
        <v>5197864</v>
      </c>
      <c r="E69" s="7">
        <f t="shared" si="14"/>
        <v>20791456</v>
      </c>
      <c r="F69" s="7">
        <v>4603993244</v>
      </c>
      <c r="G69" s="7">
        <v>3394276258</v>
      </c>
      <c r="H69" s="7">
        <f>F69+G69/2</f>
        <v>6301131373</v>
      </c>
      <c r="I69" s="7">
        <v>-2040564626</v>
      </c>
      <c r="J69" s="6">
        <f t="shared" si="15"/>
        <v>-2061356082</v>
      </c>
      <c r="K69" s="6">
        <f t="shared" si="16"/>
        <v>-32.714062919443279</v>
      </c>
      <c r="L69" t="s">
        <v>70</v>
      </c>
    </row>
    <row r="70" spans="1:12" x14ac:dyDescent="0.2">
      <c r="A70" s="20"/>
      <c r="B70" s="20"/>
      <c r="C70" s="2">
        <v>2016</v>
      </c>
      <c r="D70" s="7">
        <v>852</v>
      </c>
      <c r="E70" s="7">
        <f t="shared" si="14"/>
        <v>3408</v>
      </c>
      <c r="F70" s="7">
        <v>3394276258</v>
      </c>
      <c r="G70" s="7">
        <v>3102193700</v>
      </c>
      <c r="H70" s="7">
        <f t="shared" ref="H70:H73" si="17">F70+G70/2</f>
        <v>4945373108</v>
      </c>
      <c r="I70" s="7">
        <v>-9384032</v>
      </c>
      <c r="J70" s="6">
        <f t="shared" si="15"/>
        <v>-9387440</v>
      </c>
      <c r="K70" s="6">
        <f t="shared" si="16"/>
        <v>-0.18982268465880128</v>
      </c>
      <c r="L70" t="s">
        <v>70</v>
      </c>
    </row>
    <row r="71" spans="1:12" x14ac:dyDescent="0.2">
      <c r="A71" s="20"/>
      <c r="B71" s="20"/>
      <c r="C71" s="2">
        <v>2017</v>
      </c>
      <c r="D71" s="9">
        <v>0</v>
      </c>
      <c r="E71" s="7">
        <f t="shared" si="14"/>
        <v>0</v>
      </c>
      <c r="F71" s="7">
        <v>3102193700</v>
      </c>
      <c r="G71" s="7">
        <v>3696498624</v>
      </c>
      <c r="H71" s="7">
        <f t="shared" si="17"/>
        <v>4950443012</v>
      </c>
      <c r="I71" s="7">
        <v>309725010</v>
      </c>
      <c r="J71" s="6">
        <f t="shared" si="15"/>
        <v>309725010</v>
      </c>
      <c r="K71" s="6">
        <f t="shared" si="16"/>
        <v>6.2565109677905326</v>
      </c>
    </row>
    <row r="72" spans="1:12" x14ac:dyDescent="0.2">
      <c r="A72" s="20"/>
      <c r="B72" s="20"/>
      <c r="C72" s="2">
        <v>2018</v>
      </c>
      <c r="D72" s="7">
        <v>36525213</v>
      </c>
      <c r="E72" s="7">
        <f t="shared" si="14"/>
        <v>146100852</v>
      </c>
      <c r="F72" s="7">
        <v>3696498624</v>
      </c>
      <c r="G72" s="7">
        <v>3906773939</v>
      </c>
      <c r="H72" s="7">
        <f t="shared" si="17"/>
        <v>5649885593.5</v>
      </c>
      <c r="I72" s="7">
        <v>166829576</v>
      </c>
      <c r="J72" s="6">
        <f t="shared" si="15"/>
        <v>20728724</v>
      </c>
      <c r="K72" s="6">
        <f t="shared" si="16"/>
        <v>0.36688749987871766</v>
      </c>
    </row>
    <row r="73" spans="1:12" x14ac:dyDescent="0.2">
      <c r="A73" s="20"/>
      <c r="B73" s="20"/>
      <c r="C73" s="2">
        <v>2019</v>
      </c>
      <c r="D73" s="7">
        <v>19338172</v>
      </c>
      <c r="E73" s="7">
        <f t="shared" si="14"/>
        <v>77352688</v>
      </c>
      <c r="F73" s="7">
        <v>3906773939</v>
      </c>
      <c r="G73" s="7">
        <v>3702805778</v>
      </c>
      <c r="H73" s="7">
        <f t="shared" si="17"/>
        <v>5758176828</v>
      </c>
      <c r="I73" s="7">
        <v>-19016097</v>
      </c>
      <c r="J73" s="6">
        <f t="shared" si="15"/>
        <v>-96368785</v>
      </c>
      <c r="K73" s="6">
        <f t="shared" si="16"/>
        <v>-1.6735989164381391</v>
      </c>
      <c r="L73" t="s">
        <v>70</v>
      </c>
    </row>
    <row r="74" spans="1:12" x14ac:dyDescent="0.2">
      <c r="A74" s="3"/>
      <c r="B74" s="3"/>
      <c r="C74" s="3"/>
      <c r="D74" s="3"/>
      <c r="E74" s="7">
        <f t="shared" si="14"/>
        <v>0</v>
      </c>
      <c r="F74" s="3"/>
      <c r="G74" s="3"/>
      <c r="H74" s="3"/>
      <c r="I74" s="3"/>
      <c r="J74" s="6">
        <f t="shared" si="15"/>
        <v>0</v>
      </c>
      <c r="K74" s="6" t="e">
        <f t="shared" si="16"/>
        <v>#DIV/0!</v>
      </c>
    </row>
    <row r="75" spans="1:12" x14ac:dyDescent="0.2">
      <c r="A75" s="20">
        <v>13</v>
      </c>
      <c r="B75" s="20" t="s">
        <v>6</v>
      </c>
      <c r="C75" s="2">
        <v>2015</v>
      </c>
      <c r="D75" s="7">
        <v>6625382</v>
      </c>
      <c r="E75" s="7">
        <f t="shared" si="14"/>
        <v>26501528</v>
      </c>
      <c r="F75" s="7">
        <v>1161656314</v>
      </c>
      <c r="G75" s="7">
        <v>937851728</v>
      </c>
      <c r="H75" s="7">
        <f>F75+G75/2</f>
        <v>1630582178</v>
      </c>
      <c r="I75" s="11">
        <v>-68182304</v>
      </c>
      <c r="J75" s="6">
        <f t="shared" si="15"/>
        <v>-94683832</v>
      </c>
      <c r="K75" s="6">
        <f t="shared" si="16"/>
        <v>-5.8067500845701012</v>
      </c>
      <c r="L75" t="s">
        <v>70</v>
      </c>
    </row>
    <row r="76" spans="1:12" x14ac:dyDescent="0.2">
      <c r="A76" s="20"/>
      <c r="B76" s="20"/>
      <c r="C76" s="2">
        <v>2016</v>
      </c>
      <c r="D76" s="7">
        <v>23036128</v>
      </c>
      <c r="E76" s="7">
        <f t="shared" si="14"/>
        <v>92144512</v>
      </c>
      <c r="F76" s="7">
        <v>937851728</v>
      </c>
      <c r="G76" s="7">
        <v>824686661</v>
      </c>
      <c r="H76" s="7">
        <f t="shared" ref="H76:H79" si="18">F76+G76/2</f>
        <v>1350195058.5</v>
      </c>
      <c r="I76" s="7">
        <v>29502709</v>
      </c>
      <c r="J76" s="6">
        <f t="shared" si="15"/>
        <v>-62641803</v>
      </c>
      <c r="K76" s="6">
        <f t="shared" si="16"/>
        <v>-4.6394632098262862</v>
      </c>
    </row>
    <row r="77" spans="1:12" x14ac:dyDescent="0.2">
      <c r="A77" s="20"/>
      <c r="B77" s="20"/>
      <c r="C77" s="2">
        <v>2017</v>
      </c>
      <c r="D77" s="7">
        <v>87189143</v>
      </c>
      <c r="E77" s="7">
        <f t="shared" si="14"/>
        <v>348756572</v>
      </c>
      <c r="F77" s="7">
        <v>824686661</v>
      </c>
      <c r="G77" s="7">
        <v>888813140</v>
      </c>
      <c r="H77" s="7">
        <f t="shared" si="18"/>
        <v>1269093231</v>
      </c>
      <c r="I77" s="7">
        <v>420082773</v>
      </c>
      <c r="J77" s="6">
        <f t="shared" si="15"/>
        <v>71326201</v>
      </c>
      <c r="K77" s="6">
        <f t="shared" si="16"/>
        <v>5.6202491083966706</v>
      </c>
    </row>
    <row r="78" spans="1:12" x14ac:dyDescent="0.2">
      <c r="A78" s="20"/>
      <c r="B78" s="20"/>
      <c r="C78" s="2">
        <v>2018</v>
      </c>
      <c r="D78" s="7">
        <v>157696558</v>
      </c>
      <c r="E78" s="7">
        <f t="shared" si="14"/>
        <v>630786232</v>
      </c>
      <c r="F78" s="7">
        <v>888813140</v>
      </c>
      <c r="G78" s="7">
        <v>1150863891</v>
      </c>
      <c r="H78" s="7">
        <f t="shared" si="18"/>
        <v>1464245085.5</v>
      </c>
      <c r="I78" s="7">
        <v>696732272</v>
      </c>
      <c r="J78" s="6">
        <f t="shared" si="15"/>
        <v>65946040</v>
      </c>
      <c r="K78" s="6">
        <f t="shared" si="16"/>
        <v>4.5037569634376622</v>
      </c>
    </row>
    <row r="79" spans="1:12" x14ac:dyDescent="0.2">
      <c r="A79" s="20"/>
      <c r="B79" s="20"/>
      <c r="C79" s="2">
        <v>2019</v>
      </c>
      <c r="D79" s="7"/>
      <c r="E79" s="7">
        <f t="shared" si="14"/>
        <v>0</v>
      </c>
      <c r="F79" s="7"/>
      <c r="G79" s="7"/>
      <c r="H79" s="7">
        <f t="shared" si="18"/>
        <v>0</v>
      </c>
      <c r="I79" s="7"/>
      <c r="J79" s="6">
        <f t="shared" si="15"/>
        <v>0</v>
      </c>
      <c r="K79" s="6" t="e">
        <f t="shared" si="16"/>
        <v>#DIV/0!</v>
      </c>
    </row>
    <row r="80" spans="1:12" x14ac:dyDescent="0.2">
      <c r="A80" s="3"/>
      <c r="B80" s="3"/>
      <c r="C80" s="3"/>
      <c r="D80" s="3"/>
      <c r="E80" s="7">
        <f t="shared" si="14"/>
        <v>0</v>
      </c>
      <c r="F80" s="3"/>
      <c r="G80" s="3"/>
      <c r="H80" s="3"/>
      <c r="I80" s="3"/>
      <c r="J80" s="6">
        <f t="shared" si="15"/>
        <v>0</v>
      </c>
      <c r="K80" s="6" t="e">
        <f t="shared" si="16"/>
        <v>#DIV/0!</v>
      </c>
    </row>
    <row r="81" spans="1:12" x14ac:dyDescent="0.2">
      <c r="A81" s="20">
        <v>14</v>
      </c>
      <c r="B81" s="20" t="s">
        <v>7</v>
      </c>
      <c r="C81" s="2">
        <v>2015</v>
      </c>
      <c r="D81" s="7"/>
      <c r="E81" s="7">
        <f t="shared" si="14"/>
        <v>0</v>
      </c>
      <c r="F81" s="3"/>
      <c r="G81" s="7"/>
      <c r="H81" s="7"/>
      <c r="I81" s="3"/>
      <c r="J81" s="6">
        <f t="shared" si="15"/>
        <v>0</v>
      </c>
      <c r="K81" s="6" t="e">
        <f t="shared" si="16"/>
        <v>#DIV/0!</v>
      </c>
    </row>
    <row r="82" spans="1:12" x14ac:dyDescent="0.2">
      <c r="A82" s="20"/>
      <c r="B82" s="20"/>
      <c r="C82" s="2">
        <v>2016</v>
      </c>
      <c r="D82" s="7"/>
      <c r="E82" s="7">
        <f t="shared" si="14"/>
        <v>0</v>
      </c>
      <c r="F82" s="3"/>
      <c r="G82" s="7"/>
      <c r="H82" s="7"/>
      <c r="I82" s="3"/>
      <c r="J82" s="6">
        <f t="shared" si="15"/>
        <v>0</v>
      </c>
      <c r="K82" s="6" t="e">
        <f t="shared" si="16"/>
        <v>#DIV/0!</v>
      </c>
    </row>
    <row r="83" spans="1:12" x14ac:dyDescent="0.2">
      <c r="A83" s="20"/>
      <c r="B83" s="20"/>
      <c r="C83" s="2">
        <v>2017</v>
      </c>
      <c r="D83" s="7"/>
      <c r="E83" s="7">
        <f t="shared" si="14"/>
        <v>0</v>
      </c>
      <c r="F83" s="3"/>
      <c r="G83" s="7"/>
      <c r="H83" s="7"/>
      <c r="I83" s="3"/>
      <c r="J83" s="6">
        <f t="shared" si="15"/>
        <v>0</v>
      </c>
      <c r="K83" s="6" t="e">
        <f t="shared" si="16"/>
        <v>#DIV/0!</v>
      </c>
    </row>
    <row r="84" spans="1:12" x14ac:dyDescent="0.2">
      <c r="A84" s="20"/>
      <c r="B84" s="20"/>
      <c r="C84" s="2">
        <v>2018</v>
      </c>
      <c r="D84" s="7"/>
      <c r="E84" s="7">
        <f t="shared" si="14"/>
        <v>0</v>
      </c>
      <c r="F84" s="3"/>
      <c r="G84" s="7"/>
      <c r="H84" s="7"/>
      <c r="I84" s="3"/>
      <c r="J84" s="6">
        <f t="shared" si="15"/>
        <v>0</v>
      </c>
      <c r="K84" s="6" t="e">
        <f t="shared" si="16"/>
        <v>#DIV/0!</v>
      </c>
    </row>
    <row r="85" spans="1:12" x14ac:dyDescent="0.2">
      <c r="A85" s="20"/>
      <c r="B85" s="20"/>
      <c r="C85" s="2">
        <v>2019</v>
      </c>
      <c r="D85" s="7"/>
      <c r="E85" s="7">
        <f t="shared" si="14"/>
        <v>0</v>
      </c>
      <c r="F85" s="3"/>
      <c r="G85" s="7"/>
      <c r="H85" s="7"/>
      <c r="I85" s="11"/>
      <c r="J85" s="6">
        <f t="shared" si="15"/>
        <v>0</v>
      </c>
      <c r="K85" s="6" t="e">
        <f t="shared" si="16"/>
        <v>#DIV/0!</v>
      </c>
    </row>
    <row r="86" spans="1:12" x14ac:dyDescent="0.2">
      <c r="A86" s="3"/>
      <c r="B86" s="3"/>
      <c r="C86" s="3"/>
      <c r="D86" s="3"/>
      <c r="E86" s="7">
        <f t="shared" si="14"/>
        <v>0</v>
      </c>
      <c r="F86" s="3"/>
      <c r="G86" s="3"/>
      <c r="H86" s="3"/>
      <c r="I86" s="3"/>
      <c r="J86" s="6">
        <f t="shared" si="15"/>
        <v>0</v>
      </c>
      <c r="K86" s="6" t="e">
        <f t="shared" si="16"/>
        <v>#DIV/0!</v>
      </c>
    </row>
    <row r="87" spans="1:12" x14ac:dyDescent="0.2">
      <c r="A87" s="20">
        <v>15</v>
      </c>
      <c r="B87" s="20" t="s">
        <v>25</v>
      </c>
      <c r="C87" s="2">
        <v>2015</v>
      </c>
      <c r="D87" s="12"/>
      <c r="E87" s="7">
        <f t="shared" si="14"/>
        <v>0</v>
      </c>
      <c r="F87" s="11">
        <v>5487447707000</v>
      </c>
      <c r="G87" s="11">
        <v>5579413260000</v>
      </c>
      <c r="H87" s="7">
        <f>F87+G87/2</f>
        <v>8277154337000</v>
      </c>
      <c r="I87" s="11">
        <v>-613253429000</v>
      </c>
      <c r="J87" s="6">
        <f t="shared" si="15"/>
        <v>-613253429000</v>
      </c>
      <c r="K87" s="6">
        <f t="shared" si="16"/>
        <v>-7.4089886938397926</v>
      </c>
      <c r="L87" t="s">
        <v>70</v>
      </c>
    </row>
    <row r="88" spans="1:12" x14ac:dyDescent="0.2">
      <c r="A88" s="20"/>
      <c r="B88" s="20"/>
      <c r="C88" s="2">
        <v>2016</v>
      </c>
      <c r="D88" s="12"/>
      <c r="E88" s="7">
        <f t="shared" si="14"/>
        <v>0</v>
      </c>
      <c r="F88" s="11">
        <v>5579413260000</v>
      </c>
      <c r="G88" s="11">
        <v>5178439222000</v>
      </c>
      <c r="H88" s="7">
        <f t="shared" ref="H88:H91" si="19">F88+G88/2</f>
        <v>8168632871000</v>
      </c>
      <c r="I88" s="11">
        <v>-682579143000</v>
      </c>
      <c r="J88" s="6">
        <f t="shared" si="15"/>
        <v>-682579143000</v>
      </c>
      <c r="K88" s="6">
        <f t="shared" si="16"/>
        <v>-8.3561001428191126</v>
      </c>
      <c r="L88" t="s">
        <v>70</v>
      </c>
    </row>
    <row r="89" spans="1:12" x14ac:dyDescent="0.2">
      <c r="A89" s="20"/>
      <c r="B89" s="20"/>
      <c r="C89" s="2">
        <v>2017</v>
      </c>
      <c r="D89" s="12"/>
      <c r="E89" s="7">
        <f t="shared" si="14"/>
        <v>0</v>
      </c>
      <c r="F89" s="12">
        <v>5214379032000</v>
      </c>
      <c r="G89" s="11">
        <v>3705091478000</v>
      </c>
      <c r="H89" s="7">
        <f t="shared" si="19"/>
        <v>7066924771000</v>
      </c>
      <c r="I89" s="11">
        <v>-1891004777000</v>
      </c>
      <c r="J89" s="6">
        <f t="shared" si="15"/>
        <v>-1891004777000</v>
      </c>
      <c r="K89" s="6">
        <f t="shared" si="16"/>
        <v>-26.758524227680645</v>
      </c>
      <c r="L89" t="s">
        <v>70</v>
      </c>
    </row>
    <row r="90" spans="1:12" x14ac:dyDescent="0.2">
      <c r="A90" s="20"/>
      <c r="B90" s="20"/>
      <c r="C90" s="2">
        <v>2018</v>
      </c>
      <c r="D90" s="11">
        <v>6691743000</v>
      </c>
      <c r="E90" s="7">
        <f t="shared" si="14"/>
        <v>26766972000</v>
      </c>
      <c r="F90" s="11">
        <v>3705091478000</v>
      </c>
      <c r="G90" s="11">
        <v>2703608742000</v>
      </c>
      <c r="H90" s="7">
        <f t="shared" si="19"/>
        <v>5056895849000</v>
      </c>
      <c r="I90" s="11">
        <v>-1207331049000</v>
      </c>
      <c r="J90" s="6">
        <f t="shared" si="15"/>
        <v>-1234098021000</v>
      </c>
      <c r="K90" s="6">
        <f t="shared" si="16"/>
        <v>-24.404260199348236</v>
      </c>
      <c r="L90" t="s">
        <v>70</v>
      </c>
    </row>
    <row r="91" spans="1:12" x14ac:dyDescent="0.2">
      <c r="A91" s="20"/>
      <c r="B91" s="20"/>
      <c r="C91" s="2">
        <v>2019</v>
      </c>
      <c r="D91" s="12"/>
      <c r="E91" s="7">
        <f t="shared" si="14"/>
        <v>0</v>
      </c>
      <c r="F91" s="11">
        <v>2703608742000</v>
      </c>
      <c r="G91" s="11">
        <v>1635154338000</v>
      </c>
      <c r="H91" s="7">
        <f t="shared" si="19"/>
        <v>3521185911000</v>
      </c>
      <c r="I91" s="11">
        <v>116487959000</v>
      </c>
      <c r="J91" s="6">
        <f t="shared" si="15"/>
        <v>116487959000</v>
      </c>
      <c r="K91" s="6">
        <f t="shared" si="16"/>
        <v>3.3082024620199046</v>
      </c>
    </row>
    <row r="92" spans="1:12" x14ac:dyDescent="0.2">
      <c r="A92" s="3"/>
      <c r="B92" s="3"/>
      <c r="C92" s="3"/>
      <c r="D92" s="3"/>
      <c r="E92" s="7">
        <f t="shared" si="14"/>
        <v>0</v>
      </c>
      <c r="F92" s="3"/>
      <c r="G92" s="3"/>
      <c r="H92" s="3"/>
      <c r="I92" s="3"/>
      <c r="J92" s="6">
        <f t="shared" si="15"/>
        <v>0</v>
      </c>
      <c r="K92" s="6" t="e">
        <f t="shared" si="16"/>
        <v>#DIV/0!</v>
      </c>
    </row>
    <row r="93" spans="1:12" x14ac:dyDescent="0.2">
      <c r="A93" s="20">
        <v>16</v>
      </c>
      <c r="B93" s="20" t="s">
        <v>26</v>
      </c>
      <c r="C93" s="2">
        <v>2015</v>
      </c>
      <c r="D93" s="11">
        <v>308450</v>
      </c>
      <c r="E93" s="7">
        <f t="shared" si="14"/>
        <v>1233800</v>
      </c>
      <c r="F93" s="11">
        <v>355813230</v>
      </c>
      <c r="G93" s="11">
        <v>372974932</v>
      </c>
      <c r="H93" s="7">
        <f>F93+G93/2</f>
        <v>542300696</v>
      </c>
      <c r="I93" s="11">
        <v>5432960</v>
      </c>
      <c r="J93" s="6">
        <f t="shared" si="15"/>
        <v>4199160</v>
      </c>
      <c r="K93" s="6">
        <f t="shared" si="16"/>
        <v>0.77432318102722852</v>
      </c>
    </row>
    <row r="94" spans="1:12" x14ac:dyDescent="0.2">
      <c r="A94" s="20"/>
      <c r="B94" s="20"/>
      <c r="C94" s="2">
        <v>2016</v>
      </c>
      <c r="D94" s="11">
        <v>311951</v>
      </c>
      <c r="E94" s="7">
        <f t="shared" si="14"/>
        <v>1247804</v>
      </c>
      <c r="F94" s="11">
        <v>372974932</v>
      </c>
      <c r="G94" s="11">
        <v>381339706</v>
      </c>
      <c r="H94" s="7">
        <f t="shared" ref="H94:H97" si="20">F94+G94/2</f>
        <v>563644785</v>
      </c>
      <c r="I94" s="11">
        <v>2764875</v>
      </c>
      <c r="J94" s="6">
        <f t="shared" si="15"/>
        <v>1517071</v>
      </c>
      <c r="K94" s="6">
        <f t="shared" si="16"/>
        <v>0.26915373660380798</v>
      </c>
    </row>
    <row r="95" spans="1:12" x14ac:dyDescent="0.2">
      <c r="A95" s="20"/>
      <c r="B95" s="20"/>
      <c r="C95" s="2">
        <v>2017</v>
      </c>
      <c r="D95" s="11">
        <v>424740</v>
      </c>
      <c r="E95" s="7">
        <f t="shared" si="14"/>
        <v>1698960</v>
      </c>
      <c r="F95" s="11">
        <v>381339705</v>
      </c>
      <c r="G95" s="11">
        <v>401800150</v>
      </c>
      <c r="H95" s="7">
        <f t="shared" si="20"/>
        <v>582239780</v>
      </c>
      <c r="I95" s="11">
        <v>10827703</v>
      </c>
      <c r="J95" s="6">
        <f t="shared" si="15"/>
        <v>9128743</v>
      </c>
      <c r="K95" s="6">
        <f t="shared" si="16"/>
        <v>1.5678665926948516</v>
      </c>
    </row>
    <row r="96" spans="1:12" x14ac:dyDescent="0.2">
      <c r="A96" s="20"/>
      <c r="B96" s="20"/>
      <c r="C96" s="2">
        <v>2018</v>
      </c>
      <c r="D96" s="11">
        <v>460553</v>
      </c>
      <c r="E96" s="7">
        <f t="shared" si="14"/>
        <v>1842212</v>
      </c>
      <c r="F96" s="11">
        <v>401800150</v>
      </c>
      <c r="G96" s="11">
        <v>415098432</v>
      </c>
      <c r="H96" s="7">
        <f t="shared" si="20"/>
        <v>609349366</v>
      </c>
      <c r="I96" s="11">
        <v>6812382</v>
      </c>
      <c r="J96" s="6">
        <f t="shared" si="15"/>
        <v>4970170</v>
      </c>
      <c r="K96" s="6">
        <f t="shared" si="16"/>
        <v>0.8156519522824941</v>
      </c>
    </row>
    <row r="97" spans="1:12" x14ac:dyDescent="0.2">
      <c r="A97" s="20"/>
      <c r="B97" s="20"/>
      <c r="C97" s="2">
        <v>2019</v>
      </c>
      <c r="D97" s="11">
        <v>418206</v>
      </c>
      <c r="E97" s="7">
        <f t="shared" si="14"/>
        <v>1672824</v>
      </c>
      <c r="F97" s="11">
        <v>415098432</v>
      </c>
      <c r="G97" s="11">
        <v>549518597</v>
      </c>
      <c r="H97" s="7">
        <f t="shared" si="20"/>
        <v>689857730.5</v>
      </c>
      <c r="I97" s="11">
        <v>4007587</v>
      </c>
      <c r="J97" s="6">
        <f t="shared" si="15"/>
        <v>2334763</v>
      </c>
      <c r="K97" s="6">
        <f t="shared" si="16"/>
        <v>0.33844123168813284</v>
      </c>
    </row>
    <row r="98" spans="1:12" x14ac:dyDescent="0.2">
      <c r="A98" s="3"/>
      <c r="B98" s="3"/>
      <c r="C98" s="3"/>
      <c r="D98" s="3"/>
      <c r="E98" s="7">
        <f t="shared" si="14"/>
        <v>0</v>
      </c>
      <c r="F98" s="3"/>
      <c r="G98" s="3"/>
      <c r="H98" s="3"/>
      <c r="I98" s="3"/>
      <c r="J98" s="6">
        <f t="shared" si="15"/>
        <v>0</v>
      </c>
      <c r="K98" s="6" t="e">
        <f t="shared" si="16"/>
        <v>#DIV/0!</v>
      </c>
    </row>
    <row r="99" spans="1:12" x14ac:dyDescent="0.2">
      <c r="A99" s="20">
        <v>17</v>
      </c>
      <c r="B99" s="20" t="s">
        <v>27</v>
      </c>
      <c r="C99" s="2">
        <v>2015</v>
      </c>
      <c r="D99" s="11">
        <v>5813313</v>
      </c>
      <c r="E99" s="7">
        <f t="shared" si="14"/>
        <v>23253252</v>
      </c>
      <c r="F99" s="11">
        <v>907648046</v>
      </c>
      <c r="G99" s="11">
        <v>831796061</v>
      </c>
      <c r="H99" s="7">
        <f>F99+G99/2</f>
        <v>1323546076.5</v>
      </c>
      <c r="I99" s="11">
        <v>-5788723</v>
      </c>
      <c r="J99" s="6">
        <f t="shared" si="15"/>
        <v>-29041975</v>
      </c>
      <c r="K99" s="6">
        <f t="shared" si="16"/>
        <v>-2.1942549273991974</v>
      </c>
      <c r="L99" t="s">
        <v>70</v>
      </c>
    </row>
    <row r="100" spans="1:12" x14ac:dyDescent="0.2">
      <c r="A100" s="20"/>
      <c r="B100" s="20"/>
      <c r="C100" s="2">
        <v>2016</v>
      </c>
      <c r="D100" s="11">
        <v>25231390</v>
      </c>
      <c r="E100" s="7">
        <f t="shared" si="14"/>
        <v>100925560</v>
      </c>
      <c r="F100" s="11">
        <v>831796061</v>
      </c>
      <c r="G100" s="11">
        <v>882275704</v>
      </c>
      <c r="H100" s="7">
        <f t="shared" ref="H100:H103" si="21">F100+G100/2</f>
        <v>1272933913</v>
      </c>
      <c r="I100" s="11">
        <v>60709743</v>
      </c>
      <c r="J100" s="6">
        <f t="shared" si="15"/>
        <v>-40215817</v>
      </c>
      <c r="K100" s="6">
        <f t="shared" si="16"/>
        <v>-3.1593012480295197</v>
      </c>
    </row>
    <row r="101" spans="1:12" x14ac:dyDescent="0.2">
      <c r="A101" s="20"/>
      <c r="B101" s="20"/>
      <c r="C101" s="2">
        <v>2017</v>
      </c>
      <c r="D101" s="11">
        <v>38938374</v>
      </c>
      <c r="E101" s="7">
        <f t="shared" si="14"/>
        <v>155753496</v>
      </c>
      <c r="F101" s="11">
        <v>882275704</v>
      </c>
      <c r="G101" s="11">
        <v>945581412</v>
      </c>
      <c r="H101" s="7">
        <f t="shared" si="21"/>
        <v>1355066410</v>
      </c>
      <c r="I101" s="11">
        <v>86702705</v>
      </c>
      <c r="J101" s="6">
        <f t="shared" si="15"/>
        <v>-69050791</v>
      </c>
      <c r="K101" s="6">
        <f t="shared" si="16"/>
        <v>-5.0957495876530503</v>
      </c>
    </row>
    <row r="102" spans="1:12" x14ac:dyDescent="0.2">
      <c r="A102" s="20"/>
      <c r="B102" s="20"/>
      <c r="C102" s="2">
        <v>2018</v>
      </c>
      <c r="D102" s="11">
        <v>31478715</v>
      </c>
      <c r="E102" s="7">
        <f t="shared" si="14"/>
        <v>125914860</v>
      </c>
      <c r="F102" s="11">
        <v>945581412</v>
      </c>
      <c r="G102" s="11">
        <v>1184094711</v>
      </c>
      <c r="H102" s="7">
        <f t="shared" si="21"/>
        <v>1537628767.5</v>
      </c>
      <c r="I102" s="11">
        <v>107902359</v>
      </c>
      <c r="J102" s="6">
        <f t="shared" si="15"/>
        <v>-18012501</v>
      </c>
      <c r="K102" s="6">
        <f t="shared" si="16"/>
        <v>-1.1714466704005655</v>
      </c>
    </row>
    <row r="103" spans="1:12" x14ac:dyDescent="0.2">
      <c r="A103" s="20"/>
      <c r="B103" s="20"/>
      <c r="C103" s="2">
        <v>2019</v>
      </c>
      <c r="D103" s="11">
        <v>14741155</v>
      </c>
      <c r="E103" s="7">
        <f t="shared" si="14"/>
        <v>58964620</v>
      </c>
      <c r="F103" s="11">
        <v>1184094711</v>
      </c>
      <c r="G103" s="11">
        <v>1181911191</v>
      </c>
      <c r="H103" s="7">
        <f t="shared" si="21"/>
        <v>1775050306.5</v>
      </c>
      <c r="I103" s="11">
        <v>34877675</v>
      </c>
      <c r="J103" s="6">
        <f t="shared" si="15"/>
        <v>-24086945</v>
      </c>
      <c r="K103" s="6">
        <f t="shared" si="16"/>
        <v>-1.3569725270206026</v>
      </c>
    </row>
    <row r="104" spans="1:12" x14ac:dyDescent="0.2">
      <c r="A104" s="3"/>
      <c r="B104" s="3"/>
      <c r="C104" s="3"/>
      <c r="D104" s="3"/>
      <c r="E104" s="7">
        <f t="shared" si="14"/>
        <v>0</v>
      </c>
      <c r="F104" s="3"/>
      <c r="G104" s="3"/>
      <c r="H104" s="3"/>
      <c r="I104" s="3"/>
      <c r="J104" s="6">
        <f t="shared" si="15"/>
        <v>0</v>
      </c>
      <c r="K104" s="6" t="e">
        <f t="shared" si="16"/>
        <v>#DIV/0!</v>
      </c>
    </row>
    <row r="105" spans="1:12" x14ac:dyDescent="0.2">
      <c r="A105" s="20">
        <v>18</v>
      </c>
      <c r="B105" s="20" t="s">
        <v>28</v>
      </c>
      <c r="C105" s="2">
        <v>2015</v>
      </c>
      <c r="D105" s="7">
        <v>2773410</v>
      </c>
      <c r="E105" s="7">
        <f t="shared" si="14"/>
        <v>11093640</v>
      </c>
      <c r="F105" s="7">
        <v>1302714074</v>
      </c>
      <c r="G105" s="7">
        <v>1998166402</v>
      </c>
      <c r="H105" s="7">
        <f>F105+G105/2</f>
        <v>2301797275</v>
      </c>
      <c r="I105" s="11">
        <v>128761912</v>
      </c>
      <c r="J105" s="6">
        <f t="shared" si="15"/>
        <v>117668272</v>
      </c>
      <c r="K105" s="6">
        <f t="shared" si="16"/>
        <v>5.112017173623598</v>
      </c>
    </row>
    <row r="106" spans="1:12" x14ac:dyDescent="0.2">
      <c r="A106" s="20"/>
      <c r="B106" s="20"/>
      <c r="C106" s="2">
        <v>2016</v>
      </c>
      <c r="D106" s="7">
        <v>12991950</v>
      </c>
      <c r="E106" s="7">
        <f t="shared" si="14"/>
        <v>51967800</v>
      </c>
      <c r="F106" s="7">
        <v>1998166402</v>
      </c>
      <c r="G106" s="7">
        <v>2232507010</v>
      </c>
      <c r="H106" s="7">
        <f t="shared" ref="H106:H109" si="22">F106+G106/2</f>
        <v>3114419907</v>
      </c>
      <c r="I106" s="7">
        <v>97648030</v>
      </c>
      <c r="J106" s="6">
        <f t="shared" si="15"/>
        <v>45680230</v>
      </c>
      <c r="K106" s="6">
        <f t="shared" si="16"/>
        <v>1.4667331754889146</v>
      </c>
    </row>
    <row r="107" spans="1:12" x14ac:dyDescent="0.2">
      <c r="A107" s="20"/>
      <c r="B107" s="20"/>
      <c r="C107" s="2">
        <v>2017</v>
      </c>
      <c r="D107" s="7">
        <v>44917456</v>
      </c>
      <c r="E107" s="7">
        <f t="shared" si="14"/>
        <v>179669824</v>
      </c>
      <c r="F107" s="7">
        <v>2232507010</v>
      </c>
      <c r="G107" s="7">
        <v>2737228605</v>
      </c>
      <c r="H107" s="7">
        <f t="shared" si="22"/>
        <v>3601121312.5</v>
      </c>
      <c r="I107" s="7">
        <v>191736107</v>
      </c>
      <c r="J107" s="6">
        <f t="shared" si="15"/>
        <v>12066283</v>
      </c>
      <c r="K107" s="6">
        <f t="shared" si="16"/>
        <v>0.33507016156651626</v>
      </c>
    </row>
    <row r="108" spans="1:12" x14ac:dyDescent="0.2">
      <c r="A108" s="20"/>
      <c r="B108" s="20"/>
      <c r="C108" s="2">
        <v>2018</v>
      </c>
      <c r="D108" s="7">
        <v>39261537</v>
      </c>
      <c r="E108" s="7">
        <f t="shared" si="14"/>
        <v>157046148</v>
      </c>
      <c r="F108" s="7">
        <v>2737228605</v>
      </c>
      <c r="G108" s="7">
        <v>3386790883</v>
      </c>
      <c r="H108" s="7">
        <f t="shared" si="22"/>
        <v>4430624046.5</v>
      </c>
      <c r="I108" s="7">
        <v>194314521</v>
      </c>
      <c r="J108" s="6">
        <f t="shared" si="15"/>
        <v>37268373</v>
      </c>
      <c r="K108" s="6">
        <f t="shared" si="16"/>
        <v>0.84115403629067531</v>
      </c>
    </row>
    <row r="109" spans="1:12" x14ac:dyDescent="0.2">
      <c r="A109" s="20"/>
      <c r="B109" s="20"/>
      <c r="C109" s="2">
        <v>2019</v>
      </c>
      <c r="D109" s="7">
        <v>36587983</v>
      </c>
      <c r="E109" s="7">
        <f t="shared" si="14"/>
        <v>146351932</v>
      </c>
      <c r="F109" s="7">
        <v>3386790883</v>
      </c>
      <c r="G109" s="7">
        <v>3718973064</v>
      </c>
      <c r="H109" s="7">
        <f t="shared" si="22"/>
        <v>5246277415</v>
      </c>
      <c r="I109" s="7">
        <v>132991843</v>
      </c>
      <c r="J109" s="6">
        <f t="shared" si="15"/>
        <v>-13360089</v>
      </c>
      <c r="K109" s="6">
        <f t="shared" si="16"/>
        <v>-0.25465845480837962</v>
      </c>
    </row>
    <row r="110" spans="1:12" x14ac:dyDescent="0.2">
      <c r="A110" s="3"/>
      <c r="B110" s="3"/>
      <c r="C110" s="3"/>
      <c r="D110" s="3"/>
      <c r="E110" s="7">
        <f t="shared" si="14"/>
        <v>0</v>
      </c>
      <c r="F110" s="3"/>
      <c r="G110" s="3"/>
      <c r="H110" s="3"/>
      <c r="I110" s="3"/>
      <c r="J110" s="6">
        <f t="shared" si="15"/>
        <v>0</v>
      </c>
      <c r="K110" s="6" t="e">
        <f t="shared" si="16"/>
        <v>#DIV/0!</v>
      </c>
    </row>
    <row r="111" spans="1:12" x14ac:dyDescent="0.2">
      <c r="A111" s="20">
        <v>19</v>
      </c>
      <c r="B111" s="20" t="s">
        <v>29</v>
      </c>
      <c r="C111" s="2">
        <v>2015</v>
      </c>
      <c r="D111" s="11">
        <v>82826000000</v>
      </c>
      <c r="E111" s="7">
        <f t="shared" si="14"/>
        <v>331304000000</v>
      </c>
      <c r="F111" s="11">
        <v>4256884000000</v>
      </c>
      <c r="G111" s="11">
        <v>4407513000000</v>
      </c>
      <c r="H111" s="7">
        <f>F111+G111/2</f>
        <v>6460640500000</v>
      </c>
      <c r="I111" s="11">
        <v>507738000000</v>
      </c>
      <c r="J111" s="6">
        <f t="shared" si="15"/>
        <v>176434000000</v>
      </c>
      <c r="K111" s="6">
        <f t="shared" si="16"/>
        <v>2.7309057050922427</v>
      </c>
    </row>
    <row r="112" spans="1:12" x14ac:dyDescent="0.2">
      <c r="A112" s="20"/>
      <c r="B112" s="20"/>
      <c r="C112" s="2">
        <v>2016</v>
      </c>
      <c r="D112" s="11">
        <v>89288000000</v>
      </c>
      <c r="E112" s="7">
        <f t="shared" si="14"/>
        <v>357152000000</v>
      </c>
      <c r="F112" s="11">
        <v>4407513000000</v>
      </c>
      <c r="G112" s="11">
        <v>4190956000000</v>
      </c>
      <c r="H112" s="7">
        <f t="shared" ref="H112:H115" si="23">F112+G112/2</f>
        <v>6502991000000</v>
      </c>
      <c r="I112" s="11">
        <v>418318000000</v>
      </c>
      <c r="J112" s="6">
        <f t="shared" si="15"/>
        <v>61166000000</v>
      </c>
      <c r="K112" s="6">
        <f t="shared" si="16"/>
        <v>0.940582571927287</v>
      </c>
    </row>
    <row r="113" spans="1:12" x14ac:dyDescent="0.2">
      <c r="A113" s="20"/>
      <c r="B113" s="20"/>
      <c r="C113" s="2">
        <v>2017</v>
      </c>
      <c r="D113" s="11">
        <v>86979000000</v>
      </c>
      <c r="E113" s="7">
        <f t="shared" si="14"/>
        <v>347916000000</v>
      </c>
      <c r="F113" s="11">
        <v>4190956000000</v>
      </c>
      <c r="G113" s="11">
        <v>4855369000000</v>
      </c>
      <c r="H113" s="7">
        <f t="shared" si="23"/>
        <v>6618640500000</v>
      </c>
      <c r="I113" s="11">
        <v>326366000000</v>
      </c>
      <c r="J113" s="6">
        <f t="shared" si="15"/>
        <v>-21550000000</v>
      </c>
      <c r="K113" s="6">
        <f t="shared" si="16"/>
        <v>-0.32559556603807083</v>
      </c>
    </row>
    <row r="114" spans="1:12" x14ac:dyDescent="0.2">
      <c r="A114" s="20"/>
      <c r="B114" s="20"/>
      <c r="C114" s="2">
        <v>2018</v>
      </c>
      <c r="D114" s="11">
        <v>89119000000</v>
      </c>
      <c r="E114" s="7">
        <f t="shared" si="14"/>
        <v>356476000000</v>
      </c>
      <c r="F114" s="11">
        <v>4855369000000</v>
      </c>
      <c r="G114" s="11">
        <v>5657327000000</v>
      </c>
      <c r="H114" s="7">
        <f t="shared" si="23"/>
        <v>7684032500000</v>
      </c>
      <c r="I114" s="11">
        <v>351807000000</v>
      </c>
      <c r="J114" s="6">
        <f t="shared" si="15"/>
        <v>-4669000000</v>
      </c>
      <c r="K114" s="6">
        <f t="shared" si="16"/>
        <v>-6.0762366634966737E-2</v>
      </c>
    </row>
    <row r="115" spans="1:12" x14ac:dyDescent="0.2">
      <c r="A115" s="20"/>
      <c r="B115" s="20"/>
      <c r="C115" s="2">
        <v>2019</v>
      </c>
      <c r="D115" s="11">
        <v>124569000000</v>
      </c>
      <c r="E115" s="7">
        <f t="shared" si="14"/>
        <v>498276000000</v>
      </c>
      <c r="F115" s="11">
        <v>5657327000000</v>
      </c>
      <c r="G115" s="11">
        <v>6805037000000</v>
      </c>
      <c r="H115" s="7">
        <f t="shared" si="23"/>
        <v>9059845500000</v>
      </c>
      <c r="I115" s="11">
        <v>466579000000</v>
      </c>
      <c r="J115" s="6">
        <f t="shared" si="15"/>
        <v>-31697000000</v>
      </c>
      <c r="K115" s="6">
        <f t="shared" si="16"/>
        <v>-0.34986247833917256</v>
      </c>
    </row>
    <row r="116" spans="1:12" x14ac:dyDescent="0.2">
      <c r="A116" s="3"/>
      <c r="B116" s="3"/>
      <c r="C116" s="3"/>
      <c r="D116" s="3"/>
      <c r="E116" s="7">
        <f t="shared" si="14"/>
        <v>0</v>
      </c>
      <c r="F116" s="3"/>
      <c r="G116" s="3"/>
      <c r="H116" s="3"/>
      <c r="I116" s="3"/>
      <c r="J116" s="6">
        <f t="shared" si="15"/>
        <v>0</v>
      </c>
      <c r="K116" s="6" t="e">
        <f t="shared" si="16"/>
        <v>#DIV/0!</v>
      </c>
    </row>
    <row r="117" spans="1:12" x14ac:dyDescent="0.2">
      <c r="A117" s="20">
        <v>20</v>
      </c>
      <c r="B117" s="20" t="s">
        <v>30</v>
      </c>
      <c r="C117" s="2">
        <v>2015</v>
      </c>
      <c r="D117" s="11">
        <v>56772643</v>
      </c>
      <c r="E117" s="7">
        <f t="shared" si="14"/>
        <v>227090572</v>
      </c>
      <c r="F117" s="11">
        <v>1921070661</v>
      </c>
      <c r="G117" s="11">
        <v>1516927641</v>
      </c>
      <c r="H117" s="7">
        <f>F117+G117/2</f>
        <v>2679534481.5</v>
      </c>
      <c r="I117" s="11">
        <v>-316199244</v>
      </c>
      <c r="J117" s="6">
        <f t="shared" si="15"/>
        <v>-543289816</v>
      </c>
      <c r="K117" s="6">
        <f t="shared" si="16"/>
        <v>-20.275529938165494</v>
      </c>
      <c r="L117" t="s">
        <v>71</v>
      </c>
    </row>
    <row r="118" spans="1:12" x14ac:dyDescent="0.2">
      <c r="A118" s="20"/>
      <c r="B118" s="20"/>
      <c r="C118" s="2">
        <v>2016</v>
      </c>
      <c r="D118" s="11">
        <v>64233228</v>
      </c>
      <c r="E118" s="7">
        <f t="shared" si="14"/>
        <v>256932912</v>
      </c>
      <c r="F118" s="11">
        <v>1516927641</v>
      </c>
      <c r="G118" s="11">
        <v>1061976819</v>
      </c>
      <c r="H118" s="7">
        <f t="shared" ref="H118:H121" si="24">F118+G118/2</f>
        <v>2047916050.5</v>
      </c>
      <c r="I118" s="11">
        <v>-407930934</v>
      </c>
      <c r="J118" s="6">
        <f t="shared" si="15"/>
        <v>-664863846</v>
      </c>
      <c r="K118" s="6">
        <f t="shared" si="16"/>
        <v>-32.46538576801882</v>
      </c>
      <c r="L118" t="s">
        <v>70</v>
      </c>
    </row>
    <row r="119" spans="1:12" x14ac:dyDescent="0.2">
      <c r="A119" s="20"/>
      <c r="B119" s="20"/>
      <c r="C119" s="2">
        <v>2017</v>
      </c>
      <c r="D119" s="11">
        <v>100225724</v>
      </c>
      <c r="E119" s="7">
        <f t="shared" si="14"/>
        <v>400902896</v>
      </c>
      <c r="F119" s="11">
        <v>1061976819</v>
      </c>
      <c r="G119" s="11">
        <v>874472874</v>
      </c>
      <c r="H119" s="7">
        <f t="shared" si="24"/>
        <v>1499213256</v>
      </c>
      <c r="I119" s="11">
        <v>91968946</v>
      </c>
      <c r="J119" s="6">
        <f t="shared" si="15"/>
        <v>-308933950</v>
      </c>
      <c r="K119" s="6">
        <f t="shared" si="16"/>
        <v>-20.606404643476552</v>
      </c>
    </row>
    <row r="120" spans="1:12" x14ac:dyDescent="0.2">
      <c r="A120" s="20"/>
      <c r="B120" s="20"/>
      <c r="C120" s="2">
        <v>2018</v>
      </c>
      <c r="D120" s="11">
        <v>33407169</v>
      </c>
      <c r="E120" s="7">
        <f t="shared" si="14"/>
        <v>133628676</v>
      </c>
      <c r="F120" s="11">
        <v>874472874</v>
      </c>
      <c r="G120" s="11">
        <v>731445655</v>
      </c>
      <c r="H120" s="7">
        <f t="shared" si="24"/>
        <v>1240195701.5</v>
      </c>
      <c r="I120" s="11">
        <v>13190187</v>
      </c>
      <c r="J120" s="6">
        <f t="shared" si="15"/>
        <v>-120438489</v>
      </c>
      <c r="K120" s="6">
        <f t="shared" si="16"/>
        <v>-9.7112487048883711</v>
      </c>
    </row>
    <row r="121" spans="1:12" x14ac:dyDescent="0.2">
      <c r="A121" s="20"/>
      <c r="B121" s="20"/>
      <c r="C121" s="2">
        <v>2019</v>
      </c>
      <c r="D121" s="11">
        <v>59893984</v>
      </c>
      <c r="E121" s="7">
        <f t="shared" si="14"/>
        <v>239575936</v>
      </c>
      <c r="F121" s="11">
        <v>731445655</v>
      </c>
      <c r="G121" s="11">
        <v>679369772</v>
      </c>
      <c r="H121" s="7">
        <f t="shared" si="24"/>
        <v>1071130541</v>
      </c>
      <c r="I121" s="11">
        <v>88571182</v>
      </c>
      <c r="J121" s="6">
        <f t="shared" si="15"/>
        <v>-151004754</v>
      </c>
      <c r="K121" s="6">
        <f t="shared" si="16"/>
        <v>-14.097698480245278</v>
      </c>
    </row>
    <row r="122" spans="1:12" x14ac:dyDescent="0.2">
      <c r="A122" s="3"/>
      <c r="B122" s="3"/>
      <c r="C122" s="3"/>
      <c r="D122" s="3"/>
      <c r="E122" s="7">
        <f t="shared" si="14"/>
        <v>0</v>
      </c>
      <c r="F122" s="3"/>
      <c r="G122" s="3"/>
      <c r="H122" s="3"/>
      <c r="I122" s="3"/>
      <c r="J122" s="6">
        <f t="shared" si="15"/>
        <v>0</v>
      </c>
      <c r="K122" s="6" t="e">
        <f t="shared" si="16"/>
        <v>#DIV/0!</v>
      </c>
    </row>
    <row r="123" spans="1:12" x14ac:dyDescent="0.2">
      <c r="A123" s="20">
        <v>21</v>
      </c>
      <c r="B123" s="20" t="s">
        <v>31</v>
      </c>
      <c r="C123" s="2">
        <v>2015</v>
      </c>
      <c r="D123" s="7">
        <v>2770435</v>
      </c>
      <c r="E123" s="7">
        <f t="shared" si="14"/>
        <v>11081740</v>
      </c>
      <c r="F123" s="7">
        <v>3921803353518</v>
      </c>
      <c r="G123" s="7">
        <v>369667295</v>
      </c>
      <c r="H123" s="7">
        <f>F123+G123/2</f>
        <v>3921988187165.5</v>
      </c>
      <c r="I123" s="7">
        <v>1671981</v>
      </c>
      <c r="J123" s="6">
        <f t="shared" si="15"/>
        <v>-9409759</v>
      </c>
      <c r="K123" s="6">
        <f t="shared" si="16"/>
        <v>-2.3992318566366268E-4</v>
      </c>
    </row>
    <row r="124" spans="1:12" x14ac:dyDescent="0.2">
      <c r="A124" s="20"/>
      <c r="B124" s="20"/>
      <c r="C124" s="2">
        <v>2016</v>
      </c>
      <c r="D124" s="7">
        <v>12928738</v>
      </c>
      <c r="E124" s="7">
        <f t="shared" si="14"/>
        <v>51714952</v>
      </c>
      <c r="F124" s="7">
        <v>369667295</v>
      </c>
      <c r="G124" s="7">
        <v>377670000</v>
      </c>
      <c r="H124" s="7">
        <f t="shared" ref="H124:H127" si="25">F124+G124/2</f>
        <v>558502295</v>
      </c>
      <c r="I124" s="7">
        <v>48916736</v>
      </c>
      <c r="J124" s="6">
        <f t="shared" si="15"/>
        <v>-2798216</v>
      </c>
      <c r="K124" s="6">
        <f t="shared" si="16"/>
        <v>-0.50102139687716063</v>
      </c>
    </row>
    <row r="125" spans="1:12" x14ac:dyDescent="0.2">
      <c r="A125" s="20"/>
      <c r="B125" s="20"/>
      <c r="C125" s="2">
        <v>2017</v>
      </c>
      <c r="D125" s="7">
        <v>44114126</v>
      </c>
      <c r="E125" s="7">
        <f t="shared" si="14"/>
        <v>176456504</v>
      </c>
      <c r="F125" s="7">
        <v>377670000</v>
      </c>
      <c r="G125" s="7">
        <v>590469384</v>
      </c>
      <c r="H125" s="7">
        <f t="shared" si="25"/>
        <v>672904692</v>
      </c>
      <c r="I125" s="7">
        <v>167307676</v>
      </c>
      <c r="J125" s="6">
        <f t="shared" si="15"/>
        <v>-9148828</v>
      </c>
      <c r="K125" s="6">
        <f t="shared" si="16"/>
        <v>-1.3596023491540761</v>
      </c>
    </row>
    <row r="126" spans="1:12" x14ac:dyDescent="0.2">
      <c r="A126" s="20"/>
      <c r="B126" s="20"/>
      <c r="C126" s="2">
        <v>2018</v>
      </c>
      <c r="D126" s="7">
        <v>36652592</v>
      </c>
      <c r="E126" s="7">
        <f t="shared" si="14"/>
        <v>146610368</v>
      </c>
      <c r="F126" s="7">
        <v>590469384</v>
      </c>
      <c r="G126" s="7">
        <v>701046630</v>
      </c>
      <c r="H126" s="7">
        <f t="shared" si="25"/>
        <v>940992699</v>
      </c>
      <c r="I126" s="7">
        <v>135530697</v>
      </c>
      <c r="J126" s="6">
        <f t="shared" si="15"/>
        <v>-11079671</v>
      </c>
      <c r="K126" s="6">
        <f t="shared" si="16"/>
        <v>-1.1774449484862581</v>
      </c>
    </row>
    <row r="127" spans="1:12" x14ac:dyDescent="0.2">
      <c r="A127" s="20"/>
      <c r="B127" s="20"/>
      <c r="C127" s="2">
        <v>2019</v>
      </c>
      <c r="D127" s="7">
        <v>34501604</v>
      </c>
      <c r="E127" s="7">
        <f t="shared" si="14"/>
        <v>138006416</v>
      </c>
      <c r="F127" s="7">
        <v>701046630</v>
      </c>
      <c r="G127" s="7">
        <v>780646167</v>
      </c>
      <c r="H127" s="7">
        <f t="shared" si="25"/>
        <v>1091369713.5</v>
      </c>
      <c r="I127" s="7">
        <v>100340160</v>
      </c>
      <c r="J127" s="6">
        <f t="shared" si="15"/>
        <v>-37666256</v>
      </c>
      <c r="K127" s="6">
        <f t="shared" si="16"/>
        <v>-3.4512828727127762</v>
      </c>
    </row>
    <row r="128" spans="1:12" x14ac:dyDescent="0.2">
      <c r="A128" s="3"/>
      <c r="B128" s="3"/>
      <c r="C128" s="3"/>
      <c r="D128" s="3"/>
      <c r="E128" s="7">
        <f t="shared" si="14"/>
        <v>0</v>
      </c>
      <c r="F128" s="3"/>
      <c r="G128" s="3"/>
      <c r="H128" s="3"/>
      <c r="I128" s="3"/>
      <c r="J128" s="6">
        <f t="shared" si="15"/>
        <v>0</v>
      </c>
      <c r="K128" s="6" t="e">
        <f t="shared" si="16"/>
        <v>#DIV/0!</v>
      </c>
    </row>
    <row r="129" spans="1:12" x14ac:dyDescent="0.2">
      <c r="A129" s="20">
        <v>22</v>
      </c>
      <c r="B129" s="20" t="s">
        <v>32</v>
      </c>
      <c r="C129" s="2">
        <v>2015</v>
      </c>
      <c r="D129" s="14"/>
      <c r="E129" s="7">
        <f t="shared" si="14"/>
        <v>0</v>
      </c>
      <c r="F129" s="11"/>
      <c r="G129" s="11"/>
      <c r="H129" s="7">
        <f>F129+G129/2</f>
        <v>0</v>
      </c>
      <c r="I129" s="11"/>
      <c r="J129" s="6">
        <f t="shared" si="15"/>
        <v>0</v>
      </c>
      <c r="K129" s="6" t="e">
        <f t="shared" si="16"/>
        <v>#DIV/0!</v>
      </c>
    </row>
    <row r="130" spans="1:12" x14ac:dyDescent="0.2">
      <c r="A130" s="20"/>
      <c r="B130" s="20"/>
      <c r="C130" s="2">
        <v>2016</v>
      </c>
      <c r="D130" s="12"/>
      <c r="E130" s="7">
        <f t="shared" si="14"/>
        <v>0</v>
      </c>
      <c r="F130" s="11">
        <v>60159838</v>
      </c>
      <c r="G130" s="11">
        <v>55106906</v>
      </c>
      <c r="H130" s="7">
        <f t="shared" ref="H130:H133" si="26">F130+G130/2</f>
        <v>87713291</v>
      </c>
      <c r="I130" s="11">
        <v>-6759980</v>
      </c>
      <c r="J130" s="6">
        <f t="shared" si="15"/>
        <v>-6759980</v>
      </c>
      <c r="K130" s="6">
        <f t="shared" si="16"/>
        <v>-7.7069049888915924</v>
      </c>
      <c r="L130" t="s">
        <v>70</v>
      </c>
    </row>
    <row r="131" spans="1:12" x14ac:dyDescent="0.2">
      <c r="A131" s="20"/>
      <c r="B131" s="20"/>
      <c r="C131" s="2">
        <v>2017</v>
      </c>
      <c r="D131" s="12"/>
      <c r="E131" s="7">
        <f t="shared" si="14"/>
        <v>0</v>
      </c>
      <c r="F131" s="11">
        <v>55106906</v>
      </c>
      <c r="G131" s="11">
        <v>59464951</v>
      </c>
      <c r="H131" s="7">
        <f t="shared" si="26"/>
        <v>84839381.5</v>
      </c>
      <c r="I131" s="11">
        <v>41797</v>
      </c>
      <c r="J131" s="6">
        <f t="shared" si="15"/>
        <v>41797</v>
      </c>
      <c r="K131" s="6">
        <f t="shared" si="16"/>
        <v>4.926603572658058E-2</v>
      </c>
    </row>
    <row r="132" spans="1:12" x14ac:dyDescent="0.2">
      <c r="A132" s="20"/>
      <c r="B132" s="20"/>
      <c r="C132" s="2">
        <v>2018</v>
      </c>
      <c r="D132" s="12"/>
      <c r="E132" s="7">
        <f t="shared" ref="E132:E195" si="27">D132/25%*100%</f>
        <v>0</v>
      </c>
      <c r="F132" s="11">
        <v>59464951</v>
      </c>
      <c r="G132" s="11">
        <v>58219033</v>
      </c>
      <c r="H132" s="7">
        <f t="shared" si="26"/>
        <v>88574467.5</v>
      </c>
      <c r="I132" s="11">
        <v>2303784</v>
      </c>
      <c r="J132" s="6">
        <f t="shared" ref="J132:J195" si="28">I132-E132</f>
        <v>2303784</v>
      </c>
      <c r="K132" s="6">
        <f t="shared" ref="K132:K195" si="29">J132/H132*100</f>
        <v>2.6009572115124486</v>
      </c>
    </row>
    <row r="133" spans="1:12" x14ac:dyDescent="0.2">
      <c r="A133" s="20"/>
      <c r="B133" s="20"/>
      <c r="C133" s="2">
        <v>2019</v>
      </c>
      <c r="D133" s="12"/>
      <c r="E133" s="7">
        <f t="shared" si="27"/>
        <v>0</v>
      </c>
      <c r="F133" s="11">
        <v>58219032</v>
      </c>
      <c r="G133" s="11">
        <v>55050624</v>
      </c>
      <c r="H133" s="7">
        <f t="shared" si="26"/>
        <v>85744344</v>
      </c>
      <c r="I133" s="11">
        <v>-4035422</v>
      </c>
      <c r="J133" s="6">
        <f t="shared" si="28"/>
        <v>-4035422</v>
      </c>
      <c r="K133" s="6">
        <f t="shared" si="29"/>
        <v>-4.7063419133511593</v>
      </c>
      <c r="L133" t="s">
        <v>70</v>
      </c>
    </row>
    <row r="134" spans="1:12" x14ac:dyDescent="0.2">
      <c r="A134" s="3"/>
      <c r="B134" s="3"/>
      <c r="C134" s="3"/>
      <c r="D134" s="3"/>
      <c r="E134" s="7">
        <f t="shared" si="27"/>
        <v>0</v>
      </c>
      <c r="F134" s="3"/>
      <c r="G134" s="3"/>
      <c r="H134" s="3"/>
      <c r="I134" s="3"/>
      <c r="J134" s="6">
        <f t="shared" si="28"/>
        <v>0</v>
      </c>
      <c r="K134" s="6" t="e">
        <f t="shared" si="29"/>
        <v>#DIV/0!</v>
      </c>
    </row>
    <row r="135" spans="1:12" x14ac:dyDescent="0.2">
      <c r="A135" s="20">
        <v>23</v>
      </c>
      <c r="B135" s="20" t="s">
        <v>33</v>
      </c>
      <c r="C135" s="2">
        <v>2015</v>
      </c>
      <c r="D135" s="12"/>
      <c r="E135" s="7">
        <f t="shared" si="27"/>
        <v>0</v>
      </c>
      <c r="F135" s="11">
        <v>134253823</v>
      </c>
      <c r="G135" s="11">
        <v>143910326</v>
      </c>
      <c r="H135" s="7">
        <f>F135+G135/2</f>
        <v>206208986</v>
      </c>
      <c r="I135" s="11">
        <v>3288785</v>
      </c>
      <c r="J135" s="6">
        <f t="shared" si="28"/>
        <v>3288785</v>
      </c>
      <c r="K135" s="6">
        <f t="shared" si="29"/>
        <v>1.5948795752285985</v>
      </c>
    </row>
    <row r="136" spans="1:12" x14ac:dyDescent="0.2">
      <c r="A136" s="20"/>
      <c r="B136" s="20"/>
      <c r="C136" s="2">
        <v>2016</v>
      </c>
      <c r="D136" s="14">
        <v>307019</v>
      </c>
      <c r="E136" s="7">
        <f t="shared" si="27"/>
        <v>1228076</v>
      </c>
      <c r="F136" s="11">
        <v>143910326</v>
      </c>
      <c r="G136" s="11">
        <v>165087124</v>
      </c>
      <c r="H136" s="7">
        <f t="shared" ref="H136:H139" si="30">F136+G136/2</f>
        <v>226453888</v>
      </c>
      <c r="I136" s="11">
        <v>5689886</v>
      </c>
      <c r="J136" s="6">
        <f t="shared" si="28"/>
        <v>4461810</v>
      </c>
      <c r="K136" s="6">
        <f t="shared" si="29"/>
        <v>1.9702951622539595</v>
      </c>
    </row>
    <row r="137" spans="1:12" x14ac:dyDescent="0.2">
      <c r="A137" s="20"/>
      <c r="B137" s="20"/>
      <c r="C137" s="2">
        <v>2017</v>
      </c>
      <c r="D137" s="11">
        <v>342434</v>
      </c>
      <c r="E137" s="7">
        <f t="shared" si="27"/>
        <v>1369736</v>
      </c>
      <c r="F137" s="11">
        <v>165087124</v>
      </c>
      <c r="G137" s="11">
        <v>175558765</v>
      </c>
      <c r="H137" s="7">
        <f t="shared" si="30"/>
        <v>252866506.5</v>
      </c>
      <c r="I137" s="11">
        <v>10319662</v>
      </c>
      <c r="J137" s="6">
        <f t="shared" si="28"/>
        <v>8949926</v>
      </c>
      <c r="K137" s="6">
        <f t="shared" si="29"/>
        <v>3.5393876887368636</v>
      </c>
    </row>
    <row r="138" spans="1:12" x14ac:dyDescent="0.2">
      <c r="A138" s="20"/>
      <c r="B138" s="20"/>
      <c r="C138" s="2">
        <v>2018</v>
      </c>
      <c r="D138" s="11">
        <v>298957</v>
      </c>
      <c r="E138" s="7">
        <f t="shared" si="27"/>
        <v>1195828</v>
      </c>
      <c r="F138" s="11">
        <v>175558765</v>
      </c>
      <c r="G138" s="11">
        <v>197358939</v>
      </c>
      <c r="H138" s="7">
        <f t="shared" si="30"/>
        <v>274238234.5</v>
      </c>
      <c r="I138" s="11">
        <v>12873594</v>
      </c>
      <c r="J138" s="6">
        <f t="shared" si="28"/>
        <v>11677766</v>
      </c>
      <c r="K138" s="6">
        <f t="shared" si="29"/>
        <v>4.2582559726915106</v>
      </c>
    </row>
    <row r="139" spans="1:12" x14ac:dyDescent="0.2">
      <c r="A139" s="20"/>
      <c r="B139" s="20"/>
      <c r="C139" s="2">
        <v>2019</v>
      </c>
      <c r="D139" s="11">
        <v>505591</v>
      </c>
      <c r="E139" s="7">
        <f t="shared" si="27"/>
        <v>2022364</v>
      </c>
      <c r="F139" s="11">
        <v>197358939</v>
      </c>
      <c r="G139" s="11">
        <v>203847778</v>
      </c>
      <c r="H139" s="7">
        <f t="shared" si="30"/>
        <v>299282828</v>
      </c>
      <c r="I139" s="11">
        <v>13627323</v>
      </c>
      <c r="J139" s="6">
        <f t="shared" si="28"/>
        <v>11604959</v>
      </c>
      <c r="K139" s="6">
        <f t="shared" si="29"/>
        <v>3.8775893283125487</v>
      </c>
    </row>
    <row r="140" spans="1:12" x14ac:dyDescent="0.2">
      <c r="A140" s="3"/>
      <c r="B140" s="3"/>
      <c r="C140" s="3"/>
      <c r="D140" s="3"/>
      <c r="E140" s="7">
        <f t="shared" si="27"/>
        <v>0</v>
      </c>
      <c r="F140" s="3"/>
      <c r="G140" s="3"/>
      <c r="H140" s="3"/>
      <c r="I140" s="3"/>
      <c r="J140" s="6">
        <f t="shared" si="28"/>
        <v>0</v>
      </c>
      <c r="K140" s="6" t="e">
        <f t="shared" si="29"/>
        <v>#DIV/0!</v>
      </c>
    </row>
    <row r="141" spans="1:12" x14ac:dyDescent="0.2">
      <c r="A141" s="20">
        <v>24</v>
      </c>
      <c r="B141" s="20" t="s">
        <v>34</v>
      </c>
      <c r="C141" s="2">
        <v>2015</v>
      </c>
      <c r="D141" s="11">
        <v>1001766</v>
      </c>
      <c r="E141" s="7">
        <f t="shared" si="27"/>
        <v>4007064</v>
      </c>
      <c r="F141" s="11">
        <v>444106858</v>
      </c>
      <c r="G141" s="11">
        <v>380654005</v>
      </c>
      <c r="H141" s="7">
        <f>F141+G141/2</f>
        <v>634433860.5</v>
      </c>
      <c r="I141" s="11">
        <v>-17690193</v>
      </c>
      <c r="J141" s="6">
        <f t="shared" si="28"/>
        <v>-21697257</v>
      </c>
      <c r="K141" s="6">
        <f t="shared" si="29"/>
        <v>-3.419939941872002</v>
      </c>
      <c r="L141" t="s">
        <v>70</v>
      </c>
    </row>
    <row r="142" spans="1:12" x14ac:dyDescent="0.2">
      <c r="A142" s="20"/>
      <c r="B142" s="20"/>
      <c r="C142" s="2">
        <v>2016</v>
      </c>
      <c r="D142" s="11">
        <v>8729380</v>
      </c>
      <c r="E142" s="7">
        <f t="shared" si="27"/>
        <v>34917520</v>
      </c>
      <c r="F142" s="11">
        <v>380654005</v>
      </c>
      <c r="G142" s="11">
        <v>413365853</v>
      </c>
      <c r="H142" s="7">
        <f t="shared" ref="H142:H145" si="31">F142+G142/2</f>
        <v>587336931.5</v>
      </c>
      <c r="I142" s="11">
        <v>29391728</v>
      </c>
      <c r="J142" s="6">
        <f t="shared" si="28"/>
        <v>-5525792</v>
      </c>
      <c r="K142" s="6">
        <f t="shared" si="29"/>
        <v>-0.94082147803777261</v>
      </c>
    </row>
    <row r="143" spans="1:12" x14ac:dyDescent="0.2">
      <c r="A143" s="20"/>
      <c r="B143" s="20"/>
      <c r="C143" s="2">
        <v>2017</v>
      </c>
      <c r="D143" s="11">
        <v>17881168</v>
      </c>
      <c r="E143" s="7">
        <f t="shared" si="27"/>
        <v>71524672</v>
      </c>
      <c r="F143" s="11">
        <v>413365853</v>
      </c>
      <c r="G143" s="11">
        <v>459443071</v>
      </c>
      <c r="H143" s="7">
        <f t="shared" si="31"/>
        <v>643087388.5</v>
      </c>
      <c r="I143" s="11">
        <v>73030968</v>
      </c>
      <c r="J143" s="6">
        <f t="shared" si="28"/>
        <v>1506296</v>
      </c>
      <c r="K143" s="6">
        <f t="shared" si="29"/>
        <v>0.23422881974305737</v>
      </c>
    </row>
    <row r="144" spans="1:12" x14ac:dyDescent="0.2">
      <c r="A144" s="20"/>
      <c r="B144" s="20"/>
      <c r="C144" s="2">
        <v>2018</v>
      </c>
      <c r="D144" s="12"/>
      <c r="E144" s="7">
        <f t="shared" si="27"/>
        <v>0</v>
      </c>
      <c r="F144" s="11">
        <v>459443071</v>
      </c>
      <c r="G144" s="11">
        <v>467989195</v>
      </c>
      <c r="H144" s="7">
        <f t="shared" si="31"/>
        <v>693437668.5</v>
      </c>
      <c r="I144" s="11">
        <v>48191469</v>
      </c>
      <c r="J144" s="6">
        <f t="shared" si="28"/>
        <v>48191469</v>
      </c>
      <c r="K144" s="6">
        <f t="shared" si="29"/>
        <v>6.9496468376522875</v>
      </c>
    </row>
    <row r="145" spans="1:12" x14ac:dyDescent="0.2">
      <c r="A145" s="20"/>
      <c r="B145" s="20"/>
      <c r="C145" s="2">
        <v>2019</v>
      </c>
      <c r="D145" s="12"/>
      <c r="E145" s="7">
        <f t="shared" si="27"/>
        <v>0</v>
      </c>
      <c r="F145" s="11">
        <v>467989195</v>
      </c>
      <c r="G145" s="11">
        <v>447001954</v>
      </c>
      <c r="H145" s="7">
        <f t="shared" si="31"/>
        <v>691490172</v>
      </c>
      <c r="I145" s="11">
        <v>25627895</v>
      </c>
      <c r="J145" s="6">
        <f t="shared" si="28"/>
        <v>25627895</v>
      </c>
      <c r="K145" s="6">
        <f t="shared" si="29"/>
        <v>3.7061835493447908</v>
      </c>
    </row>
    <row r="146" spans="1:12" x14ac:dyDescent="0.2">
      <c r="A146" s="3"/>
      <c r="B146" s="3"/>
      <c r="C146" s="3"/>
      <c r="D146" s="3"/>
      <c r="E146" s="7">
        <f t="shared" si="27"/>
        <v>0</v>
      </c>
      <c r="F146" s="3"/>
      <c r="G146" s="3"/>
      <c r="H146" s="3"/>
      <c r="I146" s="3"/>
      <c r="J146" s="6">
        <f t="shared" si="28"/>
        <v>0</v>
      </c>
      <c r="K146" s="6" t="e">
        <f t="shared" si="29"/>
        <v>#DIV/0!</v>
      </c>
    </row>
    <row r="147" spans="1:12" x14ac:dyDescent="0.2">
      <c r="A147" s="20">
        <v>25</v>
      </c>
      <c r="B147" s="20" t="s">
        <v>35</v>
      </c>
      <c r="C147" s="2">
        <v>2015</v>
      </c>
      <c r="D147" s="12"/>
      <c r="E147" s="7">
        <f t="shared" si="27"/>
        <v>0</v>
      </c>
      <c r="F147" s="11">
        <v>126739690</v>
      </c>
      <c r="G147" s="11">
        <v>108438664</v>
      </c>
      <c r="H147" s="7">
        <f>F147+G147/2</f>
        <v>180959022</v>
      </c>
      <c r="I147" s="11">
        <v>-12733344</v>
      </c>
      <c r="J147" s="6">
        <f t="shared" si="28"/>
        <v>-12733344</v>
      </c>
      <c r="K147" s="6">
        <f t="shared" si="29"/>
        <v>-7.0365897534525796</v>
      </c>
      <c r="L147" t="s">
        <v>70</v>
      </c>
    </row>
    <row r="148" spans="1:12" x14ac:dyDescent="0.2">
      <c r="A148" s="20"/>
      <c r="B148" s="20"/>
      <c r="C148" s="2">
        <v>2016</v>
      </c>
      <c r="D148" s="12"/>
      <c r="E148" s="7">
        <f t="shared" si="27"/>
        <v>0</v>
      </c>
      <c r="F148" s="11">
        <v>108438664</v>
      </c>
      <c r="G148" s="11">
        <v>94297475</v>
      </c>
      <c r="H148" s="7">
        <f t="shared" ref="H148:H151" si="32">F148+G148/2</f>
        <v>155587401.5</v>
      </c>
      <c r="I148" s="11">
        <v>-12297285</v>
      </c>
      <c r="J148" s="6">
        <f t="shared" si="28"/>
        <v>-12297285</v>
      </c>
      <c r="K148" s="6">
        <f t="shared" si="29"/>
        <v>-7.90377940722919</v>
      </c>
      <c r="L148" t="s">
        <v>70</v>
      </c>
    </row>
    <row r="149" spans="1:12" x14ac:dyDescent="0.2">
      <c r="A149" s="20"/>
      <c r="B149" s="20"/>
      <c r="C149" s="2">
        <v>2017</v>
      </c>
      <c r="D149" s="12"/>
      <c r="E149" s="7">
        <f t="shared" si="27"/>
        <v>0</v>
      </c>
      <c r="F149" s="11">
        <v>94297475</v>
      </c>
      <c r="G149" s="11">
        <v>77755290</v>
      </c>
      <c r="H149" s="7">
        <f t="shared" si="32"/>
        <v>133175120</v>
      </c>
      <c r="I149" s="11">
        <v>-8857501</v>
      </c>
      <c r="J149" s="6">
        <f t="shared" si="28"/>
        <v>-8857501</v>
      </c>
      <c r="K149" s="6">
        <f t="shared" si="29"/>
        <v>-6.6510178477781734</v>
      </c>
      <c r="L149" t="s">
        <v>70</v>
      </c>
    </row>
    <row r="150" spans="1:12" x14ac:dyDescent="0.2">
      <c r="A150" s="20"/>
      <c r="B150" s="20"/>
      <c r="C150" s="2">
        <v>2018</v>
      </c>
      <c r="D150" s="12"/>
      <c r="E150" s="7">
        <f t="shared" si="27"/>
        <v>0</v>
      </c>
      <c r="F150" s="11">
        <v>77755290</v>
      </c>
      <c r="G150" s="11">
        <v>68442839</v>
      </c>
      <c r="H150" s="7">
        <f t="shared" si="32"/>
        <v>111976709.5</v>
      </c>
      <c r="I150" s="11">
        <v>-9328581</v>
      </c>
      <c r="J150" s="6">
        <f t="shared" si="28"/>
        <v>-9328581</v>
      </c>
      <c r="K150" s="6">
        <f t="shared" si="29"/>
        <v>-8.3308225805652913</v>
      </c>
      <c r="L150" t="s">
        <v>70</v>
      </c>
    </row>
    <row r="151" spans="1:12" x14ac:dyDescent="0.2">
      <c r="A151" s="20"/>
      <c r="B151" s="20"/>
      <c r="C151" s="2">
        <v>2019</v>
      </c>
      <c r="D151" s="14">
        <v>515520</v>
      </c>
      <c r="E151" s="7">
        <f t="shared" si="27"/>
        <v>2062080</v>
      </c>
      <c r="F151" s="11">
        <v>68442839</v>
      </c>
      <c r="G151" s="11">
        <v>61101287</v>
      </c>
      <c r="H151" s="7">
        <f t="shared" si="32"/>
        <v>98993482.5</v>
      </c>
      <c r="I151" s="11">
        <v>-6424412</v>
      </c>
      <c r="J151" s="6">
        <f t="shared" si="28"/>
        <v>-8486492</v>
      </c>
      <c r="K151" s="6">
        <f t="shared" si="29"/>
        <v>-8.5727785159997776</v>
      </c>
      <c r="L151" t="s">
        <v>70</v>
      </c>
    </row>
    <row r="152" spans="1:12" x14ac:dyDescent="0.2">
      <c r="A152" s="3"/>
      <c r="B152" s="3"/>
      <c r="C152" s="3"/>
      <c r="D152" s="3"/>
      <c r="E152" s="7">
        <f t="shared" si="27"/>
        <v>0</v>
      </c>
      <c r="F152" s="3"/>
      <c r="G152" s="3"/>
      <c r="H152" s="3"/>
      <c r="I152" s="3"/>
      <c r="J152" s="6">
        <f t="shared" si="28"/>
        <v>0</v>
      </c>
      <c r="K152" s="6" t="e">
        <f t="shared" si="29"/>
        <v>#DIV/0!</v>
      </c>
    </row>
    <row r="153" spans="1:12" x14ac:dyDescent="0.2">
      <c r="A153" s="25">
        <v>26</v>
      </c>
      <c r="B153" s="25" t="s">
        <v>36</v>
      </c>
      <c r="C153" s="2">
        <v>2015</v>
      </c>
      <c r="D153" s="11">
        <v>2709426</v>
      </c>
      <c r="E153" s="7">
        <f t="shared" si="27"/>
        <v>10837704</v>
      </c>
      <c r="F153" s="11">
        <v>2290310361</v>
      </c>
      <c r="G153" s="11">
        <v>2150445211</v>
      </c>
      <c r="H153" s="7">
        <f>F153+G153/2</f>
        <v>3365532966.5</v>
      </c>
      <c r="I153" s="11">
        <v>-87874519</v>
      </c>
      <c r="J153" s="6">
        <f t="shared" si="28"/>
        <v>-98712223</v>
      </c>
      <c r="K153" s="6">
        <f t="shared" si="29"/>
        <v>-2.9330339052556118</v>
      </c>
      <c r="L153" t="s">
        <v>70</v>
      </c>
    </row>
    <row r="154" spans="1:12" x14ac:dyDescent="0.2">
      <c r="A154" s="26"/>
      <c r="B154" s="26"/>
      <c r="C154" s="2">
        <v>2016</v>
      </c>
      <c r="D154" s="11">
        <v>2252582</v>
      </c>
      <c r="E154" s="7">
        <f t="shared" si="27"/>
        <v>9010328</v>
      </c>
      <c r="F154" s="11">
        <v>2150445211</v>
      </c>
      <c r="G154" s="11">
        <v>1822333069</v>
      </c>
      <c r="H154" s="7">
        <f t="shared" ref="H154:H157" si="33">F154+G154/2</f>
        <v>3061611745.5</v>
      </c>
      <c r="I154" s="11">
        <v>-115006983</v>
      </c>
      <c r="J154" s="6">
        <f t="shared" si="28"/>
        <v>-124017311</v>
      </c>
      <c r="K154" s="6">
        <f t="shared" si="29"/>
        <v>-4.0507197289885752</v>
      </c>
      <c r="L154" t="s">
        <v>70</v>
      </c>
    </row>
    <row r="155" spans="1:12" x14ac:dyDescent="0.2">
      <c r="A155" s="26"/>
      <c r="B155" s="26"/>
      <c r="C155" s="2">
        <v>2017</v>
      </c>
      <c r="D155" s="11">
        <v>7962987</v>
      </c>
      <c r="E155" s="7">
        <f t="shared" si="27"/>
        <v>31851948</v>
      </c>
      <c r="F155" s="11">
        <v>1822333069</v>
      </c>
      <c r="G155" s="11">
        <v>3635705403</v>
      </c>
      <c r="H155" s="7">
        <f t="shared" si="33"/>
        <v>3640185770.5</v>
      </c>
      <c r="I155" s="11">
        <v>300116045</v>
      </c>
      <c r="J155" s="6">
        <f t="shared" si="28"/>
        <v>268264097</v>
      </c>
      <c r="K155" s="6">
        <f t="shared" si="29"/>
        <v>7.3695166651660315</v>
      </c>
    </row>
    <row r="156" spans="1:12" x14ac:dyDescent="0.2">
      <c r="A156" s="26"/>
      <c r="B156" s="26"/>
      <c r="C156" s="2">
        <v>2018</v>
      </c>
      <c r="D156" s="11">
        <v>234383080</v>
      </c>
      <c r="E156" s="7">
        <f t="shared" si="27"/>
        <v>937532320</v>
      </c>
      <c r="F156" s="11">
        <v>3635705403</v>
      </c>
      <c r="G156" s="11">
        <v>3669952693</v>
      </c>
      <c r="H156" s="7">
        <f t="shared" si="33"/>
        <v>5470681749.5</v>
      </c>
      <c r="I156" s="11">
        <v>265076418</v>
      </c>
      <c r="J156" s="6">
        <f t="shared" si="28"/>
        <v>-672455902</v>
      </c>
      <c r="K156" s="6">
        <f t="shared" si="29"/>
        <v>-12.291994540926456</v>
      </c>
    </row>
    <row r="157" spans="1:12" x14ac:dyDescent="0.2">
      <c r="A157" s="27"/>
      <c r="B157" s="27"/>
      <c r="C157" s="2">
        <v>2019</v>
      </c>
      <c r="D157" s="11">
        <v>107737296</v>
      </c>
      <c r="E157" s="7">
        <f t="shared" si="27"/>
        <v>430949184</v>
      </c>
      <c r="F157" s="11">
        <v>3669952693</v>
      </c>
      <c r="G157" s="11">
        <v>3616163065</v>
      </c>
      <c r="H157" s="7">
        <f t="shared" si="33"/>
        <v>5478034225.5</v>
      </c>
      <c r="I157" s="11">
        <v>54134699</v>
      </c>
      <c r="J157" s="6">
        <f t="shared" si="28"/>
        <v>-376814485</v>
      </c>
      <c r="K157" s="6">
        <f t="shared" si="29"/>
        <v>-6.878644226900696</v>
      </c>
    </row>
    <row r="158" spans="1:12" x14ac:dyDescent="0.2">
      <c r="A158" s="3"/>
      <c r="B158" s="3"/>
      <c r="C158" s="3"/>
      <c r="D158" s="3"/>
      <c r="E158" s="7">
        <f t="shared" si="27"/>
        <v>0</v>
      </c>
      <c r="F158" s="3"/>
      <c r="G158" s="3"/>
      <c r="H158" s="3"/>
      <c r="I158" s="3"/>
      <c r="J158" s="6">
        <f t="shared" si="28"/>
        <v>0</v>
      </c>
      <c r="K158" s="6" t="e">
        <f t="shared" si="29"/>
        <v>#DIV/0!</v>
      </c>
    </row>
    <row r="159" spans="1:12" x14ac:dyDescent="0.2">
      <c r="A159" s="25">
        <v>27</v>
      </c>
      <c r="B159" s="25" t="s">
        <v>37</v>
      </c>
      <c r="C159" s="2">
        <v>2015</v>
      </c>
      <c r="D159" s="12"/>
      <c r="E159" s="7">
        <f t="shared" si="27"/>
        <v>0</v>
      </c>
      <c r="F159" s="11">
        <v>83345111</v>
      </c>
      <c r="G159" s="11">
        <v>113942639</v>
      </c>
      <c r="H159" s="7">
        <f>F159+G159/2</f>
        <v>140316430.5</v>
      </c>
      <c r="I159" s="11">
        <v>22542272</v>
      </c>
      <c r="J159" s="6">
        <f t="shared" si="28"/>
        <v>22542272</v>
      </c>
      <c r="K159" s="6">
        <f t="shared" si="29"/>
        <v>16.065311752638976</v>
      </c>
    </row>
    <row r="160" spans="1:12" x14ac:dyDescent="0.2">
      <c r="A160" s="26"/>
      <c r="B160" s="26"/>
      <c r="C160" s="2">
        <v>2016</v>
      </c>
      <c r="D160" s="12"/>
      <c r="E160" s="7">
        <f t="shared" si="27"/>
        <v>0</v>
      </c>
      <c r="F160" s="11">
        <v>113942639</v>
      </c>
      <c r="G160" s="11">
        <v>139701313</v>
      </c>
      <c r="H160" s="7">
        <f t="shared" ref="H160:H163" si="34">F160+G160/2</f>
        <v>183793295.5</v>
      </c>
      <c r="I160" s="11">
        <v>23735033</v>
      </c>
      <c r="J160" s="6">
        <f t="shared" si="28"/>
        <v>23735033</v>
      </c>
      <c r="K160" s="6">
        <f t="shared" si="29"/>
        <v>12.91398194663744</v>
      </c>
    </row>
    <row r="161" spans="1:11" x14ac:dyDescent="0.2">
      <c r="A161" s="26"/>
      <c r="B161" s="26"/>
      <c r="C161" s="2">
        <v>2017</v>
      </c>
      <c r="D161" s="12"/>
      <c r="E161" s="7">
        <f t="shared" si="27"/>
        <v>0</v>
      </c>
      <c r="F161" s="11">
        <v>139701313</v>
      </c>
      <c r="G161" s="11">
        <v>119773926</v>
      </c>
      <c r="H161" s="7">
        <f t="shared" si="34"/>
        <v>199588276</v>
      </c>
      <c r="I161" s="11">
        <v>9590421</v>
      </c>
      <c r="J161" s="6">
        <f t="shared" si="28"/>
        <v>9590421</v>
      </c>
      <c r="K161" s="6">
        <f t="shared" si="29"/>
        <v>4.8051023798612302</v>
      </c>
    </row>
    <row r="162" spans="1:11" x14ac:dyDescent="0.2">
      <c r="A162" s="26"/>
      <c r="B162" s="26"/>
      <c r="C162" s="2">
        <v>2018</v>
      </c>
      <c r="D162" s="12"/>
      <c r="E162" s="7">
        <f t="shared" si="27"/>
        <v>0</v>
      </c>
      <c r="F162" s="11">
        <v>119773926</v>
      </c>
      <c r="G162" s="11">
        <v>130240270</v>
      </c>
      <c r="H162" s="7">
        <f t="shared" si="34"/>
        <v>184894061</v>
      </c>
      <c r="I162" s="11">
        <v>6470719</v>
      </c>
      <c r="J162" s="6">
        <f t="shared" si="28"/>
        <v>6470719</v>
      </c>
      <c r="K162" s="6">
        <f t="shared" si="29"/>
        <v>3.4996900197892242</v>
      </c>
    </row>
    <row r="163" spans="1:11" x14ac:dyDescent="0.2">
      <c r="A163" s="27"/>
      <c r="B163" s="27"/>
      <c r="C163" s="2">
        <v>2019</v>
      </c>
      <c r="D163" s="12"/>
      <c r="E163" s="7">
        <f t="shared" si="27"/>
        <v>0</v>
      </c>
      <c r="F163" s="11">
        <v>130240270</v>
      </c>
      <c r="G163" s="11">
        <v>145108029</v>
      </c>
      <c r="H163" s="7">
        <f t="shared" si="34"/>
        <v>202794284.5</v>
      </c>
      <c r="I163" s="11">
        <v>8995548</v>
      </c>
      <c r="J163" s="6">
        <f t="shared" si="28"/>
        <v>8995548</v>
      </c>
      <c r="K163" s="6">
        <f t="shared" si="29"/>
        <v>4.4357995700810786</v>
      </c>
    </row>
    <row r="164" spans="1:11" x14ac:dyDescent="0.2">
      <c r="A164" s="3"/>
      <c r="B164" s="3"/>
      <c r="C164" s="3"/>
      <c r="D164" s="3"/>
      <c r="E164" s="7">
        <f t="shared" si="27"/>
        <v>0</v>
      </c>
      <c r="F164" s="3"/>
      <c r="G164" s="3"/>
      <c r="H164" s="3"/>
      <c r="I164" s="3"/>
      <c r="J164" s="6">
        <f t="shared" si="28"/>
        <v>0</v>
      </c>
      <c r="K164" s="6" t="e">
        <f t="shared" si="29"/>
        <v>#DIV/0!</v>
      </c>
    </row>
    <row r="165" spans="1:11" x14ac:dyDescent="0.2">
      <c r="A165" s="25">
        <v>28</v>
      </c>
      <c r="B165" s="25" t="s">
        <v>38</v>
      </c>
      <c r="C165" s="2">
        <v>2015</v>
      </c>
      <c r="D165" s="11">
        <v>57073000</v>
      </c>
      <c r="E165" s="7">
        <f t="shared" si="27"/>
        <v>228292000</v>
      </c>
      <c r="F165" s="11">
        <v>1310494000</v>
      </c>
      <c r="G165" s="11">
        <v>1178363000</v>
      </c>
      <c r="H165" s="7">
        <f>F165+G165/2</f>
        <v>1899675500</v>
      </c>
      <c r="I165" s="11">
        <v>139446000</v>
      </c>
      <c r="J165" s="6">
        <f t="shared" si="28"/>
        <v>-88846000</v>
      </c>
      <c r="K165" s="6">
        <f t="shared" si="29"/>
        <v>-4.6769040291355024</v>
      </c>
    </row>
    <row r="166" spans="1:11" x14ac:dyDescent="0.2">
      <c r="A166" s="26"/>
      <c r="B166" s="26"/>
      <c r="C166" s="2">
        <v>2016</v>
      </c>
      <c r="D166" s="11">
        <v>60983000</v>
      </c>
      <c r="E166" s="7">
        <f t="shared" si="27"/>
        <v>243932000</v>
      </c>
      <c r="F166" s="11">
        <v>1178363000</v>
      </c>
      <c r="G166" s="11">
        <v>1209792000</v>
      </c>
      <c r="H166" s="7">
        <f t="shared" ref="H166:H169" si="35">F166+G166/2</f>
        <v>1783259000</v>
      </c>
      <c r="I166" s="11">
        <v>191991000</v>
      </c>
      <c r="J166" s="6">
        <f t="shared" si="28"/>
        <v>-51941000</v>
      </c>
      <c r="K166" s="6">
        <f t="shared" si="29"/>
        <v>-2.912700847156807</v>
      </c>
    </row>
    <row r="167" spans="1:11" x14ac:dyDescent="0.2">
      <c r="A167" s="26"/>
      <c r="B167" s="26"/>
      <c r="C167" s="2">
        <v>2017</v>
      </c>
      <c r="D167" s="11">
        <v>100513000</v>
      </c>
      <c r="E167" s="7">
        <f t="shared" si="27"/>
        <v>402052000</v>
      </c>
      <c r="F167" s="11">
        <v>1209792000</v>
      </c>
      <c r="G167" s="11">
        <v>1358663000</v>
      </c>
      <c r="H167" s="7">
        <f t="shared" si="35"/>
        <v>1889123500</v>
      </c>
      <c r="I167" s="11">
        <v>362055000</v>
      </c>
      <c r="J167" s="6">
        <f t="shared" si="28"/>
        <v>-39997000</v>
      </c>
      <c r="K167" s="6">
        <f t="shared" si="29"/>
        <v>-2.1172252634621294</v>
      </c>
    </row>
    <row r="168" spans="1:11" x14ac:dyDescent="0.2">
      <c r="A168" s="26"/>
      <c r="B168" s="26"/>
      <c r="C168" s="2">
        <v>2018</v>
      </c>
      <c r="D168" s="11">
        <v>106337000</v>
      </c>
      <c r="E168" s="7">
        <f t="shared" si="27"/>
        <v>425348000</v>
      </c>
      <c r="F168" s="11">
        <v>1358663000</v>
      </c>
      <c r="G168" s="11">
        <v>1442728000</v>
      </c>
      <c r="H168" s="7">
        <f t="shared" si="35"/>
        <v>2080027000</v>
      </c>
      <c r="I168" s="11">
        <v>367363000</v>
      </c>
      <c r="J168" s="6">
        <f t="shared" si="28"/>
        <v>-57985000</v>
      </c>
      <c r="K168" s="6">
        <f t="shared" si="29"/>
        <v>-2.7877041980705055</v>
      </c>
    </row>
    <row r="169" spans="1:11" x14ac:dyDescent="0.2">
      <c r="A169" s="27"/>
      <c r="B169" s="27"/>
      <c r="C169" s="2">
        <v>2019</v>
      </c>
      <c r="D169" s="11">
        <v>76599000</v>
      </c>
      <c r="E169" s="7">
        <f t="shared" si="27"/>
        <v>306396000</v>
      </c>
      <c r="F169" s="11">
        <v>1442728000</v>
      </c>
      <c r="G169" s="11">
        <v>1209041000</v>
      </c>
      <c r="H169" s="7">
        <f t="shared" si="35"/>
        <v>2047248500</v>
      </c>
      <c r="I169" s="11">
        <v>185908000</v>
      </c>
      <c r="J169" s="6">
        <f t="shared" si="28"/>
        <v>-120488000</v>
      </c>
      <c r="K169" s="6">
        <f t="shared" si="29"/>
        <v>-5.8853627197675316</v>
      </c>
    </row>
    <row r="170" spans="1:11" x14ac:dyDescent="0.2">
      <c r="A170" s="3"/>
      <c r="B170" s="3"/>
      <c r="C170" s="3"/>
      <c r="D170" s="3"/>
      <c r="E170" s="7">
        <f t="shared" si="27"/>
        <v>0</v>
      </c>
      <c r="F170" s="3"/>
      <c r="G170" s="3"/>
      <c r="H170" s="3"/>
      <c r="I170" s="3"/>
      <c r="J170" s="6">
        <f t="shared" si="28"/>
        <v>0</v>
      </c>
      <c r="K170" s="6" t="e">
        <f t="shared" si="29"/>
        <v>#DIV/0!</v>
      </c>
    </row>
    <row r="171" spans="1:11" x14ac:dyDescent="0.2">
      <c r="A171" s="25">
        <v>29</v>
      </c>
      <c r="B171" s="25" t="s">
        <v>39</v>
      </c>
      <c r="C171" s="2">
        <v>2015</v>
      </c>
      <c r="D171" s="11">
        <v>3210689</v>
      </c>
      <c r="E171" s="7">
        <f t="shared" si="27"/>
        <v>12842756</v>
      </c>
      <c r="F171" s="11">
        <v>106229985</v>
      </c>
      <c r="G171" s="11">
        <v>98541575</v>
      </c>
      <c r="H171" s="7">
        <f>F171+G171/2</f>
        <v>155500772.5</v>
      </c>
      <c r="I171" s="11">
        <v>9085030</v>
      </c>
      <c r="J171" s="6">
        <f t="shared" si="28"/>
        <v>-3757726</v>
      </c>
      <c r="K171" s="6">
        <f t="shared" si="29"/>
        <v>-2.4165320464887081</v>
      </c>
    </row>
    <row r="172" spans="1:11" x14ac:dyDescent="0.2">
      <c r="A172" s="26"/>
      <c r="B172" s="26"/>
      <c r="C172" s="2">
        <v>2016</v>
      </c>
      <c r="D172" s="11">
        <v>5086326</v>
      </c>
      <c r="E172" s="7">
        <f t="shared" si="27"/>
        <v>20345304</v>
      </c>
      <c r="F172" s="11">
        <v>98541575</v>
      </c>
      <c r="G172" s="11">
        <v>98708750</v>
      </c>
      <c r="H172" s="7">
        <f t="shared" ref="H172:H175" si="36">F172+G172/2</f>
        <v>147895950</v>
      </c>
      <c r="I172" s="11">
        <v>14689875</v>
      </c>
      <c r="J172" s="6">
        <f t="shared" si="28"/>
        <v>-5655429</v>
      </c>
      <c r="K172" s="6">
        <f t="shared" si="29"/>
        <v>-3.8239241845364931</v>
      </c>
    </row>
    <row r="173" spans="1:11" x14ac:dyDescent="0.2">
      <c r="A173" s="26"/>
      <c r="B173" s="26"/>
      <c r="C173" s="2">
        <v>2017</v>
      </c>
      <c r="D173" s="11">
        <v>6414373</v>
      </c>
      <c r="E173" s="7">
        <f t="shared" si="27"/>
        <v>25657492</v>
      </c>
      <c r="F173" s="11">
        <v>98708750</v>
      </c>
      <c r="G173" s="11">
        <v>105053598</v>
      </c>
      <c r="H173" s="7">
        <f t="shared" si="36"/>
        <v>151235549</v>
      </c>
      <c r="I173" s="11">
        <v>19637007</v>
      </c>
      <c r="J173" s="6">
        <f t="shared" si="28"/>
        <v>-6020485</v>
      </c>
      <c r="K173" s="6">
        <f t="shared" si="29"/>
        <v>-3.9808662975131597</v>
      </c>
    </row>
    <row r="174" spans="1:11" x14ac:dyDescent="0.2">
      <c r="A174" s="26"/>
      <c r="B174" s="26"/>
      <c r="C174" s="2">
        <v>2018</v>
      </c>
      <c r="D174" s="11">
        <v>849318</v>
      </c>
      <c r="E174" s="7">
        <f t="shared" si="27"/>
        <v>3397272</v>
      </c>
      <c r="F174" s="11">
        <v>105053598</v>
      </c>
      <c r="G174" s="11">
        <v>117265221</v>
      </c>
      <c r="H174" s="7">
        <f t="shared" si="36"/>
        <v>163686208.5</v>
      </c>
      <c r="I174" s="11">
        <v>1119843</v>
      </c>
      <c r="J174" s="6">
        <f t="shared" si="28"/>
        <v>-2277429</v>
      </c>
      <c r="K174" s="6">
        <f t="shared" si="29"/>
        <v>-1.3913383545688274</v>
      </c>
    </row>
    <row r="175" spans="1:11" x14ac:dyDescent="0.2">
      <c r="A175" s="27"/>
      <c r="B175" s="27"/>
      <c r="C175" s="2">
        <v>2019</v>
      </c>
      <c r="D175" s="11">
        <v>2943058</v>
      </c>
      <c r="E175" s="7">
        <f t="shared" si="27"/>
        <v>11772232</v>
      </c>
      <c r="F175" s="11">
        <v>117265221</v>
      </c>
      <c r="G175" s="11">
        <v>126354537</v>
      </c>
      <c r="H175" s="7">
        <f t="shared" si="36"/>
        <v>180442489.5</v>
      </c>
      <c r="I175" s="11">
        <v>8029510</v>
      </c>
      <c r="J175" s="6">
        <f t="shared" si="28"/>
        <v>-3742722</v>
      </c>
      <c r="K175" s="6">
        <f t="shared" si="29"/>
        <v>-2.0741910679524294</v>
      </c>
    </row>
    <row r="176" spans="1:11" x14ac:dyDescent="0.2">
      <c r="A176" s="3"/>
      <c r="B176" s="3"/>
      <c r="C176" s="3"/>
      <c r="D176" s="3"/>
      <c r="E176" s="7">
        <f t="shared" si="27"/>
        <v>0</v>
      </c>
      <c r="F176" s="3"/>
      <c r="G176" s="3"/>
      <c r="H176" s="3"/>
      <c r="I176" s="3"/>
      <c r="J176" s="6">
        <f t="shared" si="28"/>
        <v>0</v>
      </c>
      <c r="K176" s="6" t="e">
        <f t="shared" si="29"/>
        <v>#DIV/0!</v>
      </c>
    </row>
    <row r="177" spans="1:12" x14ac:dyDescent="0.2">
      <c r="A177" s="25">
        <v>30</v>
      </c>
      <c r="B177" s="25" t="s">
        <v>40</v>
      </c>
      <c r="C177" s="2">
        <v>2015</v>
      </c>
      <c r="D177" s="11">
        <v>9311244000</v>
      </c>
      <c r="E177" s="7">
        <f t="shared" si="27"/>
        <v>37244976000</v>
      </c>
      <c r="F177" s="11">
        <v>152870984430</v>
      </c>
      <c r="G177" s="11">
        <v>169270805530</v>
      </c>
      <c r="H177" s="7">
        <f>F177+G177/2</f>
        <v>237506387195</v>
      </c>
      <c r="I177" s="11">
        <v>26000939103</v>
      </c>
      <c r="J177" s="6">
        <f t="shared" si="28"/>
        <v>-11244036897</v>
      </c>
      <c r="K177" s="6">
        <f t="shared" si="29"/>
        <v>-4.7342040059614492</v>
      </c>
    </row>
    <row r="178" spans="1:12" x14ac:dyDescent="0.2">
      <c r="A178" s="26"/>
      <c r="B178" s="26"/>
      <c r="C178" s="2">
        <v>2016</v>
      </c>
      <c r="D178" s="11">
        <v>7706398500</v>
      </c>
      <c r="E178" s="7">
        <f t="shared" si="27"/>
        <v>30825594000</v>
      </c>
      <c r="F178" s="11">
        <v>169270805530</v>
      </c>
      <c r="G178" s="11">
        <v>173294052599</v>
      </c>
      <c r="H178" s="7">
        <f t="shared" ref="H178:H181" si="37">F178+G178/2</f>
        <v>255917831829.5</v>
      </c>
      <c r="I178" s="11">
        <v>34407805616</v>
      </c>
      <c r="J178" s="6">
        <f t="shared" si="28"/>
        <v>3582211616</v>
      </c>
      <c r="K178" s="6">
        <f t="shared" si="29"/>
        <v>1.399750689661428</v>
      </c>
    </row>
    <row r="179" spans="1:12" x14ac:dyDescent="0.2">
      <c r="A179" s="26"/>
      <c r="B179" s="26"/>
      <c r="C179" s="2">
        <v>2017</v>
      </c>
      <c r="D179" s="11">
        <v>6342687750</v>
      </c>
      <c r="E179" s="7">
        <f t="shared" si="27"/>
        <v>25370751000</v>
      </c>
      <c r="F179" s="11">
        <v>173294052599</v>
      </c>
      <c r="G179" s="11">
        <v>159794691605</v>
      </c>
      <c r="H179" s="7">
        <f t="shared" si="37"/>
        <v>253191398401.5</v>
      </c>
      <c r="I179" s="11">
        <v>5726369417</v>
      </c>
      <c r="J179" s="6">
        <f t="shared" si="28"/>
        <v>-19644381583</v>
      </c>
      <c r="K179" s="6">
        <f t="shared" si="29"/>
        <v>-7.7587081184522653</v>
      </c>
    </row>
    <row r="180" spans="1:12" x14ac:dyDescent="0.2">
      <c r="A180" s="26"/>
      <c r="B180" s="26"/>
      <c r="C180" s="2">
        <v>2018</v>
      </c>
      <c r="D180" s="12"/>
      <c r="E180" s="7">
        <f t="shared" si="27"/>
        <v>0</v>
      </c>
      <c r="F180" s="11">
        <v>159794691605</v>
      </c>
      <c r="G180" s="11">
        <v>147266936679</v>
      </c>
      <c r="H180" s="7">
        <f t="shared" si="37"/>
        <v>233428159944.5</v>
      </c>
      <c r="I180" s="11">
        <v>-65394559543</v>
      </c>
      <c r="J180" s="6">
        <f t="shared" si="28"/>
        <v>-65394559543</v>
      </c>
      <c r="K180" s="6">
        <f t="shared" si="29"/>
        <v>-28.014854573907556</v>
      </c>
      <c r="L180" t="s">
        <v>70</v>
      </c>
    </row>
    <row r="181" spans="1:12" x14ac:dyDescent="0.2">
      <c r="A181" s="27"/>
      <c r="B181" s="27"/>
      <c r="C181" s="2">
        <v>2019</v>
      </c>
      <c r="D181" s="11">
        <v>3853792750</v>
      </c>
      <c r="E181" s="7">
        <f t="shared" si="27"/>
        <v>15415171000</v>
      </c>
      <c r="F181" s="11">
        <v>147266936679</v>
      </c>
      <c r="G181" s="11">
        <v>148795491227</v>
      </c>
      <c r="H181" s="7">
        <f t="shared" si="37"/>
        <v>221664682292.5</v>
      </c>
      <c r="I181" s="11">
        <v>11760253041</v>
      </c>
      <c r="J181" s="6">
        <f t="shared" si="28"/>
        <v>-3654917959</v>
      </c>
      <c r="K181" s="6">
        <f t="shared" si="29"/>
        <v>-1.6488499300836359</v>
      </c>
    </row>
    <row r="182" spans="1:12" x14ac:dyDescent="0.2">
      <c r="A182" s="3"/>
      <c r="B182" s="3"/>
      <c r="C182" s="3"/>
      <c r="D182" s="3"/>
      <c r="E182" s="7">
        <f t="shared" si="27"/>
        <v>0</v>
      </c>
      <c r="F182" s="3"/>
      <c r="G182" s="3"/>
      <c r="H182" s="3"/>
      <c r="I182" s="3"/>
      <c r="J182" s="6">
        <f t="shared" si="28"/>
        <v>0</v>
      </c>
      <c r="K182" s="6" t="e">
        <f t="shared" si="29"/>
        <v>#DIV/0!</v>
      </c>
    </row>
    <row r="183" spans="1:12" x14ac:dyDescent="0.2">
      <c r="A183" s="20">
        <v>31</v>
      </c>
      <c r="B183" s="20" t="s">
        <v>41</v>
      </c>
      <c r="C183" s="2">
        <v>2015</v>
      </c>
      <c r="D183" s="11">
        <v>415</v>
      </c>
      <c r="E183" s="7">
        <f t="shared" si="27"/>
        <v>1660</v>
      </c>
      <c r="F183" s="11">
        <v>262083994</v>
      </c>
      <c r="G183" s="11">
        <v>267235228</v>
      </c>
      <c r="H183" s="7">
        <f>F183+G183/2</f>
        <v>395701608</v>
      </c>
      <c r="I183" s="11">
        <v>47596</v>
      </c>
      <c r="J183" s="6">
        <f t="shared" si="28"/>
        <v>45936</v>
      </c>
      <c r="K183" s="6">
        <f t="shared" si="29"/>
        <v>1.160874736703117E-2</v>
      </c>
    </row>
    <row r="184" spans="1:12" x14ac:dyDescent="0.2">
      <c r="A184" s="20"/>
      <c r="B184" s="20"/>
      <c r="C184" s="2">
        <v>2016</v>
      </c>
      <c r="D184" s="12"/>
      <c r="E184" s="7">
        <f t="shared" si="27"/>
        <v>0</v>
      </c>
      <c r="F184" s="11">
        <v>267235228</v>
      </c>
      <c r="G184" s="11">
        <v>222204129</v>
      </c>
      <c r="H184" s="7">
        <f t="shared" ref="H184:H187" si="38">F184+G184/2</f>
        <v>378337292.5</v>
      </c>
      <c r="I184" s="11">
        <v>-20839011</v>
      </c>
      <c r="J184" s="6">
        <f t="shared" si="28"/>
        <v>-20839011</v>
      </c>
      <c r="K184" s="6">
        <f t="shared" si="29"/>
        <v>-5.508050993942132</v>
      </c>
      <c r="L184" t="s">
        <v>70</v>
      </c>
    </row>
    <row r="185" spans="1:12" x14ac:dyDescent="0.2">
      <c r="A185" s="20"/>
      <c r="B185" s="20"/>
      <c r="C185" s="2">
        <v>2017</v>
      </c>
      <c r="D185" s="12"/>
      <c r="E185" s="7">
        <f t="shared" si="27"/>
        <v>0</v>
      </c>
      <c r="F185" s="11">
        <v>222204129</v>
      </c>
      <c r="G185" s="11">
        <v>202879602</v>
      </c>
      <c r="H185" s="7">
        <f t="shared" si="38"/>
        <v>323643930</v>
      </c>
      <c r="I185" s="11">
        <v>-20178611</v>
      </c>
      <c r="J185" s="6">
        <f t="shared" si="28"/>
        <v>-20178611</v>
      </c>
      <c r="K185" s="6">
        <f t="shared" si="29"/>
        <v>-6.2348183078854591</v>
      </c>
      <c r="L185" t="s">
        <v>70</v>
      </c>
    </row>
    <row r="186" spans="1:12" x14ac:dyDescent="0.2">
      <c r="A186" s="20"/>
      <c r="B186" s="20"/>
      <c r="C186" s="2">
        <v>2018</v>
      </c>
      <c r="D186" s="12"/>
      <c r="E186" s="7">
        <f t="shared" si="27"/>
        <v>0</v>
      </c>
      <c r="F186" s="11">
        <v>202879602</v>
      </c>
      <c r="G186" s="11">
        <v>156666326</v>
      </c>
      <c r="H186" s="7">
        <f t="shared" si="38"/>
        <v>281212765</v>
      </c>
      <c r="I186" s="11">
        <v>-45381413</v>
      </c>
      <c r="J186" s="6">
        <f t="shared" si="28"/>
        <v>-45381413</v>
      </c>
      <c r="K186" s="6">
        <f t="shared" si="29"/>
        <v>-16.137750005765209</v>
      </c>
      <c r="L186" t="s">
        <v>70</v>
      </c>
    </row>
    <row r="187" spans="1:12" x14ac:dyDescent="0.2">
      <c r="A187" s="20"/>
      <c r="B187" s="20"/>
      <c r="C187" s="2">
        <v>2019</v>
      </c>
      <c r="D187" s="12"/>
      <c r="E187" s="7">
        <f t="shared" si="27"/>
        <v>0</v>
      </c>
      <c r="F187" s="11">
        <v>156666326</v>
      </c>
      <c r="G187" s="11">
        <v>150937294</v>
      </c>
      <c r="H187" s="7">
        <f t="shared" si="38"/>
        <v>232134973</v>
      </c>
      <c r="I187" s="11">
        <v>-8546695</v>
      </c>
      <c r="J187" s="6">
        <f t="shared" si="28"/>
        <v>-8546695</v>
      </c>
      <c r="K187" s="6">
        <f t="shared" si="29"/>
        <v>-3.6817782730222217</v>
      </c>
      <c r="L187" t="s">
        <v>70</v>
      </c>
    </row>
    <row r="188" spans="1:12" x14ac:dyDescent="0.2">
      <c r="A188" s="3"/>
      <c r="B188" s="3"/>
      <c r="C188" s="3"/>
      <c r="D188" s="3"/>
      <c r="E188" s="7">
        <f t="shared" si="27"/>
        <v>0</v>
      </c>
      <c r="F188" s="3"/>
      <c r="G188" s="3"/>
      <c r="H188" s="3"/>
      <c r="I188" s="3"/>
      <c r="J188" s="6">
        <f t="shared" si="28"/>
        <v>0</v>
      </c>
      <c r="K188" s="6" t="e">
        <f t="shared" si="29"/>
        <v>#DIV/0!</v>
      </c>
    </row>
    <row r="189" spans="1:12" x14ac:dyDescent="0.2">
      <c r="A189" s="20">
        <v>32</v>
      </c>
      <c r="B189" s="20" t="s">
        <v>42</v>
      </c>
      <c r="C189" s="2">
        <v>2015</v>
      </c>
      <c r="D189" s="11">
        <v>12545060</v>
      </c>
      <c r="E189" s="7">
        <f t="shared" si="27"/>
        <v>50180240</v>
      </c>
      <c r="F189" s="11">
        <v>80357498</v>
      </c>
      <c r="G189" s="11">
        <v>109163029</v>
      </c>
      <c r="H189" s="7">
        <f>F189+G189/2</f>
        <v>134939012.5</v>
      </c>
      <c r="I189" s="11">
        <v>47382528</v>
      </c>
      <c r="J189" s="6">
        <f t="shared" si="28"/>
        <v>-2797712</v>
      </c>
      <c r="K189" s="6">
        <f t="shared" si="29"/>
        <v>-2.0733158989139628</v>
      </c>
    </row>
    <row r="190" spans="1:12" x14ac:dyDescent="0.2">
      <c r="A190" s="20"/>
      <c r="B190" s="20"/>
      <c r="C190" s="2">
        <v>2016</v>
      </c>
      <c r="D190" s="11">
        <v>9362309</v>
      </c>
      <c r="E190" s="7">
        <f t="shared" si="27"/>
        <v>37449236</v>
      </c>
      <c r="F190" s="11">
        <v>109163029</v>
      </c>
      <c r="G190" s="11">
        <v>116375759</v>
      </c>
      <c r="H190" s="7">
        <f t="shared" ref="H190:H193" si="39">F190+G190/2</f>
        <v>167350908.5</v>
      </c>
      <c r="I190" s="11">
        <v>36173315</v>
      </c>
      <c r="J190" s="6">
        <f t="shared" si="28"/>
        <v>-1275921</v>
      </c>
      <c r="K190" s="6">
        <f t="shared" si="29"/>
        <v>-0.76242251173676778</v>
      </c>
    </row>
    <row r="191" spans="1:12" x14ac:dyDescent="0.2">
      <c r="A191" s="20"/>
      <c r="B191" s="20"/>
      <c r="C191" s="2">
        <v>2017</v>
      </c>
      <c r="D191" s="11">
        <v>23340768</v>
      </c>
      <c r="E191" s="7">
        <f t="shared" si="27"/>
        <v>93363072</v>
      </c>
      <c r="F191" s="11">
        <v>116375759</v>
      </c>
      <c r="G191" s="11">
        <v>160778962</v>
      </c>
      <c r="H191" s="7">
        <f t="shared" si="39"/>
        <v>196765240</v>
      </c>
      <c r="I191" s="11">
        <v>78722858</v>
      </c>
      <c r="J191" s="6">
        <f t="shared" si="28"/>
        <v>-14640214</v>
      </c>
      <c r="K191" s="6">
        <f t="shared" si="29"/>
        <v>-7.4404473066482684</v>
      </c>
    </row>
    <row r="192" spans="1:12" x14ac:dyDescent="0.2">
      <c r="A192" s="20"/>
      <c r="B192" s="20"/>
      <c r="C192" s="2">
        <v>2018</v>
      </c>
      <c r="D192" s="11">
        <v>16100541</v>
      </c>
      <c r="E192" s="7">
        <f t="shared" si="27"/>
        <v>64402164</v>
      </c>
      <c r="F192" s="11">
        <v>160778962</v>
      </c>
      <c r="G192" s="11">
        <v>173509262</v>
      </c>
      <c r="H192" s="7">
        <f t="shared" si="39"/>
        <v>247533593</v>
      </c>
      <c r="I192" s="11">
        <v>67621314</v>
      </c>
      <c r="J192" s="6">
        <f t="shared" si="28"/>
        <v>3219150</v>
      </c>
      <c r="K192" s="6">
        <f t="shared" si="29"/>
        <v>1.3004901520578662</v>
      </c>
    </row>
    <row r="193" spans="1:12" x14ac:dyDescent="0.2">
      <c r="A193" s="20"/>
      <c r="B193" s="20"/>
      <c r="C193" s="2">
        <v>2019</v>
      </c>
      <c r="D193" s="11">
        <v>12286701</v>
      </c>
      <c r="E193" s="7">
        <f t="shared" si="27"/>
        <v>49146804</v>
      </c>
      <c r="F193" s="11">
        <v>173509262</v>
      </c>
      <c r="G193" s="11">
        <v>192527289</v>
      </c>
      <c r="H193" s="7">
        <f t="shared" si="39"/>
        <v>269772906.5</v>
      </c>
      <c r="I193" s="11">
        <v>48438664</v>
      </c>
      <c r="J193" s="6">
        <f t="shared" si="28"/>
        <v>-708140</v>
      </c>
      <c r="K193" s="6">
        <f t="shared" si="29"/>
        <v>-0.26249485509398252</v>
      </c>
    </row>
    <row r="194" spans="1:12" x14ac:dyDescent="0.2">
      <c r="A194" s="3"/>
      <c r="B194" s="3"/>
      <c r="C194" s="3"/>
      <c r="D194" s="3"/>
      <c r="E194" s="7">
        <f t="shared" si="27"/>
        <v>0</v>
      </c>
      <c r="F194" s="3"/>
      <c r="G194" s="3"/>
      <c r="H194" s="3"/>
      <c r="I194" s="3"/>
      <c r="J194" s="6">
        <f t="shared" si="28"/>
        <v>0</v>
      </c>
      <c r="K194" s="6" t="e">
        <f t="shared" si="29"/>
        <v>#DIV/0!</v>
      </c>
    </row>
    <row r="195" spans="1:12" x14ac:dyDescent="0.2">
      <c r="A195" s="20">
        <v>33</v>
      </c>
      <c r="B195" s="20" t="s">
        <v>43</v>
      </c>
      <c r="C195" s="2">
        <v>2015</v>
      </c>
      <c r="D195" s="12"/>
      <c r="E195" s="7">
        <f t="shared" si="27"/>
        <v>0</v>
      </c>
      <c r="F195" s="11">
        <v>351616622</v>
      </c>
      <c r="G195" s="11">
        <v>307783678</v>
      </c>
      <c r="H195" s="7">
        <f>F195+G195/2</f>
        <v>505508461</v>
      </c>
      <c r="I195" s="11">
        <v>-10237418</v>
      </c>
      <c r="J195" s="6">
        <f t="shared" si="28"/>
        <v>-10237418</v>
      </c>
      <c r="K195" s="6">
        <f t="shared" si="29"/>
        <v>-2.0251724332661567</v>
      </c>
      <c r="L195" t="s">
        <v>70</v>
      </c>
    </row>
    <row r="196" spans="1:12" x14ac:dyDescent="0.2">
      <c r="A196" s="20"/>
      <c r="B196" s="20"/>
      <c r="C196" s="2">
        <v>2016</v>
      </c>
      <c r="D196" s="12"/>
      <c r="E196" s="7">
        <f t="shared" ref="E196:E259" si="40">D196/25%*100%</f>
        <v>0</v>
      </c>
      <c r="F196" s="11">
        <v>307783678</v>
      </c>
      <c r="G196" s="11">
        <v>260520607</v>
      </c>
      <c r="H196" s="7">
        <f t="shared" ref="H196:H199" si="41">F196+G196/2</f>
        <v>438043981.5</v>
      </c>
      <c r="I196" s="11">
        <v>-29778990</v>
      </c>
      <c r="J196" s="6">
        <f t="shared" ref="J196:J259" si="42">I196-E196</f>
        <v>-29778990</v>
      </c>
      <c r="K196" s="6">
        <f t="shared" ref="K196:K259" si="43">J196/H196*100</f>
        <v>-6.7981735299792039</v>
      </c>
      <c r="L196" t="s">
        <v>70</v>
      </c>
    </row>
    <row r="197" spans="1:12" x14ac:dyDescent="0.2">
      <c r="A197" s="20"/>
      <c r="B197" s="20"/>
      <c r="C197" s="2">
        <v>2017</v>
      </c>
      <c r="D197" s="12"/>
      <c r="E197" s="7">
        <f t="shared" si="40"/>
        <v>0</v>
      </c>
      <c r="F197" s="11">
        <v>260520607</v>
      </c>
      <c r="G197" s="11">
        <v>240103440</v>
      </c>
      <c r="H197" s="7">
        <f t="shared" si="41"/>
        <v>380572327</v>
      </c>
      <c r="I197" s="11">
        <v>-8909523</v>
      </c>
      <c r="J197" s="6">
        <f t="shared" si="42"/>
        <v>-8909523</v>
      </c>
      <c r="K197" s="6">
        <f t="shared" si="43"/>
        <v>-2.3410853516945282</v>
      </c>
      <c r="L197" t="s">
        <v>70</v>
      </c>
    </row>
    <row r="198" spans="1:12" x14ac:dyDescent="0.2">
      <c r="A198" s="20"/>
      <c r="B198" s="20"/>
      <c r="C198" s="2">
        <v>2018</v>
      </c>
      <c r="D198" s="12"/>
      <c r="E198" s="7">
        <f t="shared" si="40"/>
        <v>0</v>
      </c>
      <c r="F198" s="11">
        <v>240103440</v>
      </c>
      <c r="G198" s="11">
        <v>239708560</v>
      </c>
      <c r="H198" s="7">
        <f t="shared" si="41"/>
        <v>359957720</v>
      </c>
      <c r="I198" s="11">
        <v>-16748868</v>
      </c>
      <c r="J198" s="6">
        <f t="shared" si="42"/>
        <v>-16748868</v>
      </c>
      <c r="K198" s="6">
        <f t="shared" si="43"/>
        <v>-4.6530098034846983</v>
      </c>
      <c r="L198" t="s">
        <v>70</v>
      </c>
    </row>
    <row r="199" spans="1:12" x14ac:dyDescent="0.2">
      <c r="A199" s="20"/>
      <c r="B199" s="20"/>
      <c r="C199" s="2">
        <v>2019</v>
      </c>
      <c r="D199" s="12"/>
      <c r="E199" s="7">
        <f t="shared" si="40"/>
        <v>0</v>
      </c>
      <c r="F199" s="11">
        <v>239708560</v>
      </c>
      <c r="G199" s="11">
        <v>218135430</v>
      </c>
      <c r="H199" s="7">
        <f t="shared" si="41"/>
        <v>348776275</v>
      </c>
      <c r="I199" s="11">
        <v>1808168</v>
      </c>
      <c r="J199" s="6">
        <f t="shared" si="42"/>
        <v>1808168</v>
      </c>
      <c r="K199" s="6">
        <f t="shared" si="43"/>
        <v>0.51843205218015476</v>
      </c>
    </row>
    <row r="200" spans="1:12" x14ac:dyDescent="0.2">
      <c r="A200" s="3"/>
      <c r="B200" s="3"/>
      <c r="C200" s="3"/>
      <c r="D200" s="3"/>
      <c r="E200" s="7">
        <f t="shared" si="40"/>
        <v>0</v>
      </c>
      <c r="F200" s="3"/>
      <c r="G200" s="3"/>
      <c r="H200" s="3"/>
      <c r="I200" s="3"/>
      <c r="J200" s="6">
        <f t="shared" si="42"/>
        <v>0</v>
      </c>
      <c r="K200" s="6" t="e">
        <f t="shared" si="43"/>
        <v>#DIV/0!</v>
      </c>
    </row>
    <row r="201" spans="1:12" x14ac:dyDescent="0.2">
      <c r="A201" s="20">
        <v>34</v>
      </c>
      <c r="B201" s="20" t="s">
        <v>44</v>
      </c>
      <c r="C201" s="2">
        <v>2015</v>
      </c>
      <c r="D201" s="11"/>
      <c r="E201" s="7">
        <f t="shared" si="40"/>
        <v>0</v>
      </c>
      <c r="F201" s="11"/>
      <c r="G201" s="11"/>
      <c r="H201" s="7">
        <f>F201+G201/2</f>
        <v>0</v>
      </c>
      <c r="I201" s="11"/>
      <c r="J201" s="6">
        <f t="shared" si="42"/>
        <v>0</v>
      </c>
      <c r="K201" s="6" t="e">
        <f t="shared" si="43"/>
        <v>#DIV/0!</v>
      </c>
    </row>
    <row r="202" spans="1:12" x14ac:dyDescent="0.2">
      <c r="A202" s="20"/>
      <c r="B202" s="20"/>
      <c r="C202" s="2">
        <v>2016</v>
      </c>
      <c r="D202" s="11">
        <v>48800762</v>
      </c>
      <c r="E202" s="7">
        <f t="shared" si="40"/>
        <v>195203048</v>
      </c>
      <c r="F202" s="11">
        <v>2909808828</v>
      </c>
      <c r="G202" s="11">
        <v>3597130603</v>
      </c>
      <c r="H202" s="7">
        <f t="shared" ref="H202:H205" si="44">F202+G202/2</f>
        <v>4708374129.5</v>
      </c>
      <c r="I202" s="11">
        <v>295072219</v>
      </c>
      <c r="J202" s="6">
        <f t="shared" si="42"/>
        <v>99869171</v>
      </c>
      <c r="K202" s="6">
        <f t="shared" si="43"/>
        <v>2.1210967576742989</v>
      </c>
    </row>
    <row r="203" spans="1:12" x14ac:dyDescent="0.2">
      <c r="A203" s="20"/>
      <c r="B203" s="20"/>
      <c r="C203" s="2">
        <v>2017</v>
      </c>
      <c r="D203" s="11">
        <v>132013738</v>
      </c>
      <c r="E203" s="7">
        <f t="shared" si="40"/>
        <v>528054952</v>
      </c>
      <c r="F203" s="11">
        <v>3597130603</v>
      </c>
      <c r="G203" s="11">
        <v>5160785857</v>
      </c>
      <c r="H203" s="7">
        <f t="shared" si="44"/>
        <v>6177523531.5</v>
      </c>
      <c r="I203" s="11">
        <v>293503583</v>
      </c>
      <c r="J203" s="6">
        <f t="shared" si="42"/>
        <v>-234551369</v>
      </c>
      <c r="K203" s="6">
        <f t="shared" si="43"/>
        <v>-3.7968510812462615</v>
      </c>
    </row>
    <row r="204" spans="1:12" x14ac:dyDescent="0.2">
      <c r="A204" s="20"/>
      <c r="B204" s="20"/>
      <c r="C204" s="2">
        <v>2018</v>
      </c>
      <c r="D204" s="11">
        <v>147330594</v>
      </c>
      <c r="E204" s="7">
        <f t="shared" si="40"/>
        <v>589322376</v>
      </c>
      <c r="F204" s="11">
        <v>5160788857</v>
      </c>
      <c r="G204" s="11">
        <v>5252393746</v>
      </c>
      <c r="H204" s="7">
        <f t="shared" si="44"/>
        <v>7786985730</v>
      </c>
      <c r="I204" s="11">
        <v>198836390</v>
      </c>
      <c r="J204" s="6">
        <f t="shared" si="42"/>
        <v>-390485986</v>
      </c>
      <c r="K204" s="6">
        <f t="shared" si="43"/>
        <v>-5.0145974262623954</v>
      </c>
    </row>
    <row r="205" spans="1:12" x14ac:dyDescent="0.2">
      <c r="A205" s="20"/>
      <c r="B205" s="20"/>
      <c r="C205" s="2">
        <v>2019</v>
      </c>
      <c r="D205" s="11">
        <v>36449953707</v>
      </c>
      <c r="E205" s="7">
        <f t="shared" si="40"/>
        <v>145799814828</v>
      </c>
      <c r="F205" s="11">
        <v>15201124882941</v>
      </c>
      <c r="G205" s="11">
        <v>17252424203242</v>
      </c>
      <c r="H205" s="7">
        <f t="shared" si="44"/>
        <v>23827336984562</v>
      </c>
      <c r="I205" s="11">
        <v>413723384374</v>
      </c>
      <c r="J205" s="6">
        <f t="shared" si="42"/>
        <v>267923569546</v>
      </c>
      <c r="K205" s="6">
        <f t="shared" si="43"/>
        <v>1.1244377402291774</v>
      </c>
    </row>
    <row r="206" spans="1:12" x14ac:dyDescent="0.2">
      <c r="A206" s="3"/>
      <c r="B206" s="3"/>
      <c r="C206" s="3"/>
      <c r="D206" s="3"/>
      <c r="E206" s="7">
        <f t="shared" si="40"/>
        <v>0</v>
      </c>
      <c r="F206" s="3"/>
      <c r="G206" s="3"/>
      <c r="H206" s="3"/>
      <c r="I206" s="3"/>
      <c r="J206" s="6">
        <f t="shared" si="42"/>
        <v>0</v>
      </c>
      <c r="K206" s="6" t="e">
        <f t="shared" si="43"/>
        <v>#DIV/0!</v>
      </c>
    </row>
    <row r="207" spans="1:12" x14ac:dyDescent="0.2">
      <c r="A207" s="20">
        <v>35</v>
      </c>
      <c r="B207" s="20" t="s">
        <v>45</v>
      </c>
      <c r="C207" s="2">
        <v>2015</v>
      </c>
      <c r="D207" s="12">
        <v>0</v>
      </c>
      <c r="E207" s="7">
        <f t="shared" si="40"/>
        <v>0</v>
      </c>
      <c r="F207" s="11">
        <v>3071593667422</v>
      </c>
      <c r="G207" s="11">
        <v>1662833937736</v>
      </c>
      <c r="H207" s="7">
        <f>F207+G207/2</f>
        <v>3903010636290</v>
      </c>
      <c r="I207" s="11">
        <v>-251085167588</v>
      </c>
      <c r="J207" s="6">
        <f t="shared" si="42"/>
        <v>-251085167588</v>
      </c>
      <c r="K207" s="6">
        <f t="shared" si="43"/>
        <v>-6.4331151253707208</v>
      </c>
      <c r="L207" t="s">
        <v>70</v>
      </c>
    </row>
    <row r="208" spans="1:12" x14ac:dyDescent="0.2">
      <c r="A208" s="20"/>
      <c r="B208" s="20"/>
      <c r="C208" s="2">
        <v>2016</v>
      </c>
      <c r="D208" s="12">
        <v>0</v>
      </c>
      <c r="E208" s="7">
        <f t="shared" si="40"/>
        <v>0</v>
      </c>
      <c r="F208" s="11">
        <v>1662833937736</v>
      </c>
      <c r="G208" s="11">
        <v>308063941040</v>
      </c>
      <c r="H208" s="7">
        <f t="shared" ref="H208:H211" si="45">F208+G208/2</f>
        <v>1816865908256</v>
      </c>
      <c r="I208" s="11">
        <v>-1209972967693</v>
      </c>
      <c r="J208" s="6">
        <f t="shared" si="42"/>
        <v>-1209972967693</v>
      </c>
      <c r="K208" s="6">
        <f t="shared" si="43"/>
        <v>-66.596712624458164</v>
      </c>
      <c r="L208" t="s">
        <v>70</v>
      </c>
    </row>
    <row r="209" spans="1:11" x14ac:dyDescent="0.2">
      <c r="A209" s="20"/>
      <c r="B209" s="20"/>
      <c r="C209" s="2">
        <v>2017</v>
      </c>
      <c r="D209" s="11">
        <v>3657494339</v>
      </c>
      <c r="E209" s="7">
        <f t="shared" si="40"/>
        <v>14629977356</v>
      </c>
      <c r="F209" s="11">
        <v>308063941040</v>
      </c>
      <c r="G209" s="11">
        <v>771042697125</v>
      </c>
      <c r="H209" s="7">
        <f t="shared" si="45"/>
        <v>693585289602.5</v>
      </c>
      <c r="I209" s="11">
        <v>17941586011</v>
      </c>
      <c r="J209" s="6">
        <f t="shared" si="42"/>
        <v>3311608655</v>
      </c>
      <c r="K209" s="6">
        <f t="shared" si="43"/>
        <v>0.47746235461509184</v>
      </c>
    </row>
    <row r="210" spans="1:11" x14ac:dyDescent="0.2">
      <c r="A210" s="20"/>
      <c r="B210" s="20"/>
      <c r="C210" s="2">
        <v>2018</v>
      </c>
      <c r="D210" s="11">
        <v>3077102501</v>
      </c>
      <c r="E210" s="7">
        <f t="shared" si="40"/>
        <v>12308410004</v>
      </c>
      <c r="F210" s="11">
        <v>771042697125</v>
      </c>
      <c r="G210" s="11">
        <v>1126221625219</v>
      </c>
      <c r="H210" s="7">
        <f t="shared" si="45"/>
        <v>1334153509734.5</v>
      </c>
      <c r="I210" s="11">
        <v>11779940857</v>
      </c>
      <c r="J210" s="6">
        <f t="shared" si="42"/>
        <v>-528469147</v>
      </c>
      <c r="K210" s="6">
        <f t="shared" si="43"/>
        <v>-3.9610820130073846E-2</v>
      </c>
    </row>
    <row r="211" spans="1:11" x14ac:dyDescent="0.2">
      <c r="A211" s="20"/>
      <c r="B211" s="20"/>
      <c r="C211" s="2">
        <v>2019</v>
      </c>
      <c r="D211" s="11">
        <v>5561160396</v>
      </c>
      <c r="E211" s="7">
        <f t="shared" si="40"/>
        <v>22244641584</v>
      </c>
      <c r="F211" s="11">
        <v>1126221625219</v>
      </c>
      <c r="G211" s="11">
        <v>815864709200</v>
      </c>
      <c r="H211" s="7">
        <f t="shared" si="45"/>
        <v>1534153979819</v>
      </c>
      <c r="I211" s="11">
        <v>18002349327</v>
      </c>
      <c r="J211" s="6">
        <f t="shared" si="42"/>
        <v>-4242292257</v>
      </c>
      <c r="K211" s="6">
        <f t="shared" si="43"/>
        <v>-0.2765232377456992</v>
      </c>
    </row>
    <row r="212" spans="1:11" x14ac:dyDescent="0.2">
      <c r="A212" s="3"/>
      <c r="B212" s="3"/>
      <c r="C212" s="3"/>
      <c r="D212" s="3"/>
      <c r="E212" s="7">
        <f t="shared" si="40"/>
        <v>0</v>
      </c>
      <c r="F212" s="3"/>
      <c r="G212" s="3"/>
      <c r="H212" s="3"/>
      <c r="I212" s="3"/>
      <c r="J212" s="6">
        <f t="shared" si="42"/>
        <v>0</v>
      </c>
      <c r="K212" s="6" t="e">
        <f t="shared" si="43"/>
        <v>#DIV/0!</v>
      </c>
    </row>
    <row r="213" spans="1:11" x14ac:dyDescent="0.2">
      <c r="A213" s="20">
        <v>36</v>
      </c>
      <c r="B213" s="20" t="s">
        <v>46</v>
      </c>
      <c r="C213" s="2">
        <v>2015</v>
      </c>
      <c r="D213" s="11">
        <v>8755338</v>
      </c>
      <c r="E213" s="7">
        <f t="shared" si="40"/>
        <v>35021352</v>
      </c>
      <c r="F213" s="11">
        <v>163271470</v>
      </c>
      <c r="G213" s="11">
        <v>161232709</v>
      </c>
      <c r="H213" s="7">
        <f>F213+G213/2</f>
        <v>243887824.5</v>
      </c>
      <c r="I213" s="11">
        <v>33487910</v>
      </c>
      <c r="J213" s="6">
        <f t="shared" si="42"/>
        <v>-1533442</v>
      </c>
      <c r="K213" s="6">
        <f t="shared" si="43"/>
        <v>-0.62874889435081249</v>
      </c>
    </row>
    <row r="214" spans="1:11" x14ac:dyDescent="0.2">
      <c r="A214" s="20"/>
      <c r="B214" s="20"/>
      <c r="C214" s="2">
        <v>2016</v>
      </c>
      <c r="D214" s="11">
        <v>7887942</v>
      </c>
      <c r="E214" s="7">
        <f t="shared" si="40"/>
        <v>31551768</v>
      </c>
      <c r="F214" s="11">
        <v>161232709</v>
      </c>
      <c r="G214" s="11">
        <v>147254262</v>
      </c>
      <c r="H214" s="7">
        <f t="shared" ref="H214:H217" si="46">F214+G214/2</f>
        <v>234859840</v>
      </c>
      <c r="I214" s="11">
        <v>29452922</v>
      </c>
      <c r="J214" s="6">
        <f t="shared" si="42"/>
        <v>-2098846</v>
      </c>
      <c r="K214" s="6">
        <f t="shared" si="43"/>
        <v>-0.89365895846646237</v>
      </c>
    </row>
    <row r="215" spans="1:11" x14ac:dyDescent="0.2">
      <c r="A215" s="20"/>
      <c r="B215" s="20"/>
      <c r="C215" s="2">
        <v>2017</v>
      </c>
      <c r="D215" s="11">
        <v>4887135</v>
      </c>
      <c r="E215" s="7">
        <f t="shared" si="40"/>
        <v>19548540</v>
      </c>
      <c r="F215" s="11">
        <v>147254262</v>
      </c>
      <c r="G215" s="11">
        <v>136067975</v>
      </c>
      <c r="H215" s="7">
        <f t="shared" si="46"/>
        <v>215288249.5</v>
      </c>
      <c r="I215" s="11">
        <v>17016672</v>
      </c>
      <c r="J215" s="6">
        <f t="shared" si="42"/>
        <v>-2531868</v>
      </c>
      <c r="K215" s="6">
        <f t="shared" si="43"/>
        <v>-1.1760363168357686</v>
      </c>
    </row>
    <row r="216" spans="1:11" x14ac:dyDescent="0.2">
      <c r="A216" s="20"/>
      <c r="B216" s="20"/>
      <c r="C216" s="2">
        <v>2018</v>
      </c>
      <c r="D216" s="11">
        <v>10049923</v>
      </c>
      <c r="E216" s="7">
        <f t="shared" si="40"/>
        <v>40199692</v>
      </c>
      <c r="F216" s="11">
        <v>136067975</v>
      </c>
      <c r="G216" s="11">
        <v>151326098</v>
      </c>
      <c r="H216" s="7">
        <f t="shared" si="46"/>
        <v>211731024</v>
      </c>
      <c r="I216" s="11">
        <v>41447529</v>
      </c>
      <c r="J216" s="6">
        <f t="shared" si="42"/>
        <v>1247837</v>
      </c>
      <c r="K216" s="6">
        <f t="shared" si="43"/>
        <v>0.58935009920889059</v>
      </c>
    </row>
    <row r="217" spans="1:11" x14ac:dyDescent="0.2">
      <c r="A217" s="20"/>
      <c r="B217" s="20"/>
      <c r="C217" s="2">
        <v>2019</v>
      </c>
      <c r="D217" s="11">
        <v>8902975</v>
      </c>
      <c r="E217" s="7">
        <f t="shared" si="40"/>
        <v>35611900</v>
      </c>
      <c r="F217" s="11">
        <v>151326098</v>
      </c>
      <c r="G217" s="11">
        <v>160181748</v>
      </c>
      <c r="H217" s="7">
        <f t="shared" si="46"/>
        <v>231416972</v>
      </c>
      <c r="I217" s="11">
        <v>34925112</v>
      </c>
      <c r="J217" s="6">
        <f t="shared" si="42"/>
        <v>-686788</v>
      </c>
      <c r="K217" s="6">
        <f t="shared" si="43"/>
        <v>-0.29677512157578484</v>
      </c>
    </row>
    <row r="218" spans="1:11" x14ac:dyDescent="0.2">
      <c r="A218" s="3"/>
      <c r="B218" s="3"/>
      <c r="C218" s="3"/>
      <c r="D218" s="3"/>
      <c r="E218" s="7">
        <f t="shared" si="40"/>
        <v>0</v>
      </c>
      <c r="F218" s="3"/>
      <c r="G218" s="3"/>
      <c r="H218" s="3"/>
      <c r="I218" s="3"/>
      <c r="J218" s="6">
        <f t="shared" si="42"/>
        <v>0</v>
      </c>
      <c r="K218" s="6" t="e">
        <f t="shared" si="43"/>
        <v>#DIV/0!</v>
      </c>
    </row>
    <row r="219" spans="1:11" x14ac:dyDescent="0.2">
      <c r="A219" s="20">
        <v>37</v>
      </c>
      <c r="B219" s="20" t="s">
        <v>47</v>
      </c>
      <c r="C219" s="2">
        <v>2015</v>
      </c>
      <c r="D219" s="11">
        <v>125311318</v>
      </c>
      <c r="E219" s="7">
        <f t="shared" si="40"/>
        <v>501245272</v>
      </c>
      <c r="F219" s="11">
        <v>5689567974</v>
      </c>
      <c r="G219" s="11">
        <v>6495022261</v>
      </c>
      <c r="H219" s="7">
        <f>F219+G219/2</f>
        <v>8937079104.5</v>
      </c>
      <c r="I219" s="11">
        <v>437364583</v>
      </c>
      <c r="J219" s="6">
        <f t="shared" si="42"/>
        <v>-63880689</v>
      </c>
      <c r="K219" s="6">
        <f t="shared" si="43"/>
        <v>-0.7147826292354823</v>
      </c>
    </row>
    <row r="220" spans="1:11" x14ac:dyDescent="0.2">
      <c r="A220" s="20"/>
      <c r="B220" s="20"/>
      <c r="C220" s="2">
        <v>2016</v>
      </c>
      <c r="D220" s="11">
        <v>97283302</v>
      </c>
      <c r="E220" s="7">
        <f t="shared" si="40"/>
        <v>389133208</v>
      </c>
      <c r="F220" s="11">
        <v>6495022261</v>
      </c>
      <c r="G220" s="11">
        <v>6834152968</v>
      </c>
      <c r="H220" s="7">
        <f t="shared" ref="H220:H223" si="47">F220+G220/2</f>
        <v>9912098745</v>
      </c>
      <c r="I220" s="11">
        <v>384985146</v>
      </c>
      <c r="J220" s="6">
        <f t="shared" si="42"/>
        <v>-4148062</v>
      </c>
      <c r="K220" s="6">
        <f t="shared" si="43"/>
        <v>-4.1848473332576755E-2</v>
      </c>
    </row>
    <row r="221" spans="1:11" x14ac:dyDescent="0.2">
      <c r="A221" s="20"/>
      <c r="B221" s="20"/>
      <c r="C221" s="2">
        <v>2017</v>
      </c>
      <c r="D221" s="11">
        <v>116421799</v>
      </c>
      <c r="E221" s="7">
        <f t="shared" si="40"/>
        <v>465687196</v>
      </c>
      <c r="F221" s="11">
        <v>6834152968</v>
      </c>
      <c r="G221" s="11">
        <v>8183180242</v>
      </c>
      <c r="H221" s="7">
        <f t="shared" si="47"/>
        <v>10925743089</v>
      </c>
      <c r="I221" s="11">
        <v>417940898</v>
      </c>
      <c r="J221" s="6">
        <f t="shared" si="42"/>
        <v>-47746298</v>
      </c>
      <c r="K221" s="6">
        <f t="shared" si="43"/>
        <v>-0.4370073285731092</v>
      </c>
    </row>
    <row r="222" spans="1:11" x14ac:dyDescent="0.2">
      <c r="A222" s="20"/>
      <c r="B222" s="20"/>
      <c r="C222" s="2">
        <v>2018</v>
      </c>
      <c r="D222" s="11">
        <v>181432024</v>
      </c>
      <c r="E222" s="7">
        <f t="shared" si="40"/>
        <v>725728096</v>
      </c>
      <c r="F222" s="11">
        <v>8183180242</v>
      </c>
      <c r="G222" s="11">
        <v>7939273167</v>
      </c>
      <c r="H222" s="7">
        <f t="shared" si="47"/>
        <v>12152816825.5</v>
      </c>
      <c r="I222" s="11">
        <v>584904285</v>
      </c>
      <c r="J222" s="6">
        <f t="shared" si="42"/>
        <v>-140823811</v>
      </c>
      <c r="K222" s="6">
        <f t="shared" si="43"/>
        <v>-1.1587750644320776</v>
      </c>
    </row>
    <row r="223" spans="1:11" x14ac:dyDescent="0.2">
      <c r="A223" s="20"/>
      <c r="B223" s="20"/>
      <c r="C223" s="2">
        <v>2019</v>
      </c>
      <c r="D223" s="11">
        <v>105807499</v>
      </c>
      <c r="E223" s="7">
        <f t="shared" si="40"/>
        <v>423229996</v>
      </c>
      <c r="F223" s="11">
        <v>7939273167</v>
      </c>
      <c r="G223" s="11">
        <v>7373713156</v>
      </c>
      <c r="H223" s="7">
        <f t="shared" si="47"/>
        <v>11626129745</v>
      </c>
      <c r="I223" s="11">
        <v>279902491</v>
      </c>
      <c r="J223" s="6">
        <f t="shared" si="42"/>
        <v>-143327505</v>
      </c>
      <c r="K223" s="6">
        <f t="shared" si="43"/>
        <v>-1.2328049672905141</v>
      </c>
    </row>
    <row r="224" spans="1:11" x14ac:dyDescent="0.2">
      <c r="A224" s="3"/>
      <c r="B224" s="3"/>
      <c r="C224" s="3"/>
      <c r="D224" s="3"/>
      <c r="E224" s="7">
        <f t="shared" si="40"/>
        <v>0</v>
      </c>
      <c r="F224" s="3"/>
      <c r="G224" s="3"/>
      <c r="H224" s="3"/>
      <c r="I224" s="3"/>
      <c r="J224" s="6">
        <f t="shared" si="42"/>
        <v>0</v>
      </c>
      <c r="K224" s="6" t="e">
        <f t="shared" si="43"/>
        <v>#DIV/0!</v>
      </c>
    </row>
    <row r="225" spans="1:12" x14ac:dyDescent="0.2">
      <c r="A225" s="20">
        <v>38</v>
      </c>
      <c r="B225" s="20" t="s">
        <v>48</v>
      </c>
      <c r="C225" s="2">
        <v>2015</v>
      </c>
      <c r="D225" s="12"/>
      <c r="E225" s="7">
        <f t="shared" si="40"/>
        <v>0</v>
      </c>
      <c r="F225" s="11">
        <v>303836837000</v>
      </c>
      <c r="G225" s="11">
        <v>170598564000</v>
      </c>
      <c r="H225" s="7">
        <f>F225+G225/2</f>
        <v>389136119000</v>
      </c>
      <c r="I225" s="11">
        <v>-64932325000</v>
      </c>
      <c r="J225" s="6">
        <f t="shared" si="42"/>
        <v>-64932325000</v>
      </c>
      <c r="K225" s="6">
        <f t="shared" si="43"/>
        <v>-16.686275529206274</v>
      </c>
      <c r="L225" t="s">
        <v>70</v>
      </c>
    </row>
    <row r="226" spans="1:12" x14ac:dyDescent="0.2">
      <c r="A226" s="20"/>
      <c r="B226" s="20"/>
      <c r="C226" s="2">
        <v>2016</v>
      </c>
      <c r="D226" s="12"/>
      <c r="E226" s="7">
        <f t="shared" si="40"/>
        <v>0</v>
      </c>
      <c r="F226" s="11">
        <v>170598564000</v>
      </c>
      <c r="G226" s="11">
        <v>157702767000</v>
      </c>
      <c r="H226" s="7">
        <f t="shared" ref="H226:H229" si="48">F226+G226/2</f>
        <v>249449947500</v>
      </c>
      <c r="I226" s="11">
        <v>-22052905000</v>
      </c>
      <c r="J226" s="6">
        <f t="shared" si="42"/>
        <v>-22052905000</v>
      </c>
      <c r="K226" s="6">
        <f t="shared" si="43"/>
        <v>-8.840613205581052</v>
      </c>
      <c r="L226" t="s">
        <v>70</v>
      </c>
    </row>
    <row r="227" spans="1:12" x14ac:dyDescent="0.2">
      <c r="A227" s="20"/>
      <c r="B227" s="20"/>
      <c r="C227" s="2">
        <v>2017</v>
      </c>
      <c r="D227" s="12"/>
      <c r="E227" s="7">
        <f t="shared" si="40"/>
        <v>0</v>
      </c>
      <c r="F227" s="11">
        <v>157702767000</v>
      </c>
      <c r="G227" s="11">
        <v>137363302000</v>
      </c>
      <c r="H227" s="7">
        <f t="shared" si="48"/>
        <v>226384418000</v>
      </c>
      <c r="I227" s="11">
        <v>-19517958000</v>
      </c>
      <c r="J227" s="6">
        <f t="shared" si="42"/>
        <v>-19517958000</v>
      </c>
      <c r="K227" s="6">
        <f t="shared" si="43"/>
        <v>-8.6215995660973448</v>
      </c>
      <c r="L227" t="s">
        <v>70</v>
      </c>
    </row>
    <row r="228" spans="1:12" x14ac:dyDescent="0.2">
      <c r="A228" s="20"/>
      <c r="B228" s="20"/>
      <c r="C228" s="2">
        <v>2018</v>
      </c>
      <c r="D228" s="12"/>
      <c r="E228" s="7">
        <f t="shared" si="40"/>
        <v>0</v>
      </c>
      <c r="F228" s="11">
        <v>137363302000</v>
      </c>
      <c r="G228" s="11">
        <v>127894510000</v>
      </c>
      <c r="H228" s="7">
        <f t="shared" si="48"/>
        <v>201310557000</v>
      </c>
      <c r="I228" s="11">
        <v>-169647000</v>
      </c>
      <c r="J228" s="6">
        <f t="shared" si="42"/>
        <v>-169647000</v>
      </c>
      <c r="K228" s="6">
        <f t="shared" si="43"/>
        <v>-8.4271288365666788E-2</v>
      </c>
      <c r="L228" t="s">
        <v>70</v>
      </c>
    </row>
    <row r="229" spans="1:12" x14ac:dyDescent="0.2">
      <c r="A229" s="20"/>
      <c r="B229" s="20"/>
      <c r="C229" s="2">
        <v>2019</v>
      </c>
      <c r="D229" s="12"/>
      <c r="E229" s="7">
        <f t="shared" si="40"/>
        <v>0</v>
      </c>
      <c r="F229" s="11">
        <v>127894510000</v>
      </c>
      <c r="G229" s="11">
        <v>71655559000</v>
      </c>
      <c r="H229" s="7">
        <f t="shared" si="48"/>
        <v>163722289500</v>
      </c>
      <c r="I229" s="11">
        <v>-9492894000</v>
      </c>
      <c r="J229" s="6">
        <f t="shared" si="42"/>
        <v>-9492894000</v>
      </c>
      <c r="K229" s="6">
        <f t="shared" si="43"/>
        <v>-5.7981683672949123</v>
      </c>
      <c r="L229" t="s">
        <v>70</v>
      </c>
    </row>
    <row r="230" spans="1:12" x14ac:dyDescent="0.2">
      <c r="A230" s="2"/>
      <c r="B230" s="3"/>
      <c r="C230" s="3"/>
      <c r="D230" s="3"/>
      <c r="E230" s="7">
        <f t="shared" si="40"/>
        <v>0</v>
      </c>
      <c r="F230" s="3"/>
      <c r="G230" s="3"/>
      <c r="H230" s="3"/>
      <c r="I230" s="3"/>
      <c r="J230" s="6">
        <f t="shared" si="42"/>
        <v>0</v>
      </c>
      <c r="K230" s="6" t="e">
        <f t="shared" si="43"/>
        <v>#DIV/0!</v>
      </c>
    </row>
    <row r="231" spans="1:12" x14ac:dyDescent="0.2">
      <c r="A231" s="20">
        <v>39</v>
      </c>
      <c r="B231" s="20" t="s">
        <v>49</v>
      </c>
      <c r="C231" s="2">
        <v>2015</v>
      </c>
      <c r="D231" s="11">
        <v>649261000000</v>
      </c>
      <c r="E231" s="7">
        <f t="shared" si="40"/>
        <v>2597044000000</v>
      </c>
      <c r="F231" s="11">
        <v>14860611000000</v>
      </c>
      <c r="G231" s="11">
        <v>16894043000000</v>
      </c>
      <c r="H231" s="7">
        <f>F231+G231/2</f>
        <v>23307632500000</v>
      </c>
      <c r="I231" s="11">
        <v>2663796000000</v>
      </c>
      <c r="J231" s="6">
        <f t="shared" si="42"/>
        <v>66752000000</v>
      </c>
      <c r="K231" s="6">
        <f t="shared" si="43"/>
        <v>0.28639545436457348</v>
      </c>
    </row>
    <row r="232" spans="1:12" x14ac:dyDescent="0.2">
      <c r="A232" s="20"/>
      <c r="B232" s="20"/>
      <c r="C232" s="2">
        <v>2016</v>
      </c>
      <c r="D232" s="11">
        <v>651847000000</v>
      </c>
      <c r="E232" s="7">
        <f t="shared" si="40"/>
        <v>2607388000000</v>
      </c>
      <c r="F232" s="11">
        <v>16894043000000</v>
      </c>
      <c r="G232" s="11">
        <v>18576774000000</v>
      </c>
      <c r="H232" s="7">
        <f t="shared" ref="H232:H235" si="49">F232+G232/2</f>
        <v>26182430000000</v>
      </c>
      <c r="I232" s="11">
        <v>2696916000000</v>
      </c>
      <c r="J232" s="6">
        <f t="shared" si="42"/>
        <v>89528000000</v>
      </c>
      <c r="K232" s="6">
        <f t="shared" si="43"/>
        <v>0.34193923176725766</v>
      </c>
    </row>
    <row r="233" spans="1:12" x14ac:dyDescent="0.2">
      <c r="A233" s="20"/>
      <c r="B233" s="20"/>
      <c r="C233" s="2">
        <v>2017</v>
      </c>
      <c r="D233" s="11">
        <v>1598336000000</v>
      </c>
      <c r="E233" s="7">
        <f t="shared" si="40"/>
        <v>6393344000000</v>
      </c>
      <c r="F233" s="11">
        <v>18576774000000</v>
      </c>
      <c r="G233" s="11">
        <v>21987482000000</v>
      </c>
      <c r="H233" s="7">
        <f t="shared" si="49"/>
        <v>29570515000000</v>
      </c>
      <c r="I233" s="11">
        <v>6067783000000</v>
      </c>
      <c r="J233" s="6">
        <f t="shared" si="42"/>
        <v>-325561000000</v>
      </c>
      <c r="K233" s="6">
        <f t="shared" si="43"/>
        <v>-1.1009649307764846</v>
      </c>
    </row>
    <row r="234" spans="1:12" x14ac:dyDescent="0.2">
      <c r="A234" s="20"/>
      <c r="B234" s="20"/>
      <c r="C234" s="2">
        <v>2018</v>
      </c>
      <c r="D234" s="11">
        <v>1728854000000</v>
      </c>
      <c r="E234" s="7">
        <f t="shared" si="40"/>
        <v>6915416000000</v>
      </c>
      <c r="F234" s="11">
        <v>21987482000000</v>
      </c>
      <c r="G234" s="11">
        <v>24172933000000</v>
      </c>
      <c r="H234" s="7">
        <f t="shared" si="49"/>
        <v>34073948500000</v>
      </c>
      <c r="I234" s="11">
        <v>6799056000000</v>
      </c>
      <c r="J234" s="6">
        <f t="shared" si="42"/>
        <v>-116360000000</v>
      </c>
      <c r="K234" s="6">
        <f t="shared" si="43"/>
        <v>-0.34149256285927648</v>
      </c>
    </row>
    <row r="235" spans="1:12" x14ac:dyDescent="0.2">
      <c r="A235" s="20"/>
      <c r="B235" s="20"/>
      <c r="C235" s="2">
        <v>2019</v>
      </c>
      <c r="D235" s="11">
        <v>1265057000000</v>
      </c>
      <c r="E235" s="7">
        <f t="shared" si="40"/>
        <v>5060228000000</v>
      </c>
      <c r="F235" s="11">
        <v>24172933000000</v>
      </c>
      <c r="G235" s="11">
        <v>26098052000000</v>
      </c>
      <c r="H235" s="7">
        <f t="shared" si="49"/>
        <v>37221959000000</v>
      </c>
      <c r="I235" s="11">
        <v>5455162000000</v>
      </c>
      <c r="J235" s="6">
        <f t="shared" si="42"/>
        <v>394934000000</v>
      </c>
      <c r="K235" s="6">
        <f t="shared" si="43"/>
        <v>1.061024219601123</v>
      </c>
    </row>
    <row r="236" spans="1:12" x14ac:dyDescent="0.2">
      <c r="A236" s="3"/>
      <c r="B236" s="15"/>
      <c r="C236" s="3"/>
      <c r="D236" s="3"/>
      <c r="E236" s="7">
        <f t="shared" si="40"/>
        <v>0</v>
      </c>
      <c r="F236" s="3"/>
      <c r="G236" s="3"/>
      <c r="H236" s="3"/>
      <c r="I236" s="3"/>
      <c r="J236" s="6">
        <f t="shared" si="42"/>
        <v>0</v>
      </c>
      <c r="K236" s="6" t="e">
        <f t="shared" si="43"/>
        <v>#DIV/0!</v>
      </c>
    </row>
    <row r="237" spans="1:12" x14ac:dyDescent="0.2">
      <c r="A237" s="20">
        <v>40</v>
      </c>
      <c r="B237" s="20" t="s">
        <v>50</v>
      </c>
      <c r="C237" s="2">
        <v>2015</v>
      </c>
      <c r="D237" s="12"/>
      <c r="E237" s="7">
        <f t="shared" si="40"/>
        <v>0</v>
      </c>
      <c r="F237" s="11">
        <v>67643392</v>
      </c>
      <c r="G237" s="11">
        <v>58988386</v>
      </c>
      <c r="H237" s="7">
        <f>F237+G237/2</f>
        <v>97137585</v>
      </c>
      <c r="I237" s="11">
        <v>-12831285</v>
      </c>
      <c r="J237" s="6">
        <f t="shared" si="42"/>
        <v>-12831285</v>
      </c>
      <c r="K237" s="6">
        <f t="shared" si="43"/>
        <v>-13.209392636228296</v>
      </c>
      <c r="L237" t="s">
        <v>70</v>
      </c>
    </row>
    <row r="238" spans="1:12" x14ac:dyDescent="0.2">
      <c r="A238" s="20"/>
      <c r="B238" s="20"/>
      <c r="C238" s="2">
        <v>2016</v>
      </c>
      <c r="D238" s="12"/>
      <c r="E238" s="7">
        <f t="shared" si="40"/>
        <v>0</v>
      </c>
      <c r="F238" s="11">
        <v>58988386</v>
      </c>
      <c r="G238" s="11">
        <v>44378238</v>
      </c>
      <c r="H238" s="7">
        <f t="shared" ref="H238:H241" si="50">F238+G238/2</f>
        <v>81177505</v>
      </c>
      <c r="I238" s="11">
        <v>-7339574</v>
      </c>
      <c r="J238" s="6">
        <f t="shared" si="42"/>
        <v>-7339574</v>
      </c>
      <c r="K238" s="6">
        <f t="shared" si="43"/>
        <v>-9.0413889907062313</v>
      </c>
      <c r="L238" t="s">
        <v>70</v>
      </c>
    </row>
    <row r="239" spans="1:12" x14ac:dyDescent="0.2">
      <c r="A239" s="20"/>
      <c r="B239" s="20"/>
      <c r="C239" s="2">
        <v>2017</v>
      </c>
      <c r="D239" s="12"/>
      <c r="E239" s="7">
        <f t="shared" si="40"/>
        <v>0</v>
      </c>
      <c r="F239" s="11">
        <v>44378238</v>
      </c>
      <c r="G239" s="11">
        <v>39938073</v>
      </c>
      <c r="H239" s="7">
        <f t="shared" si="50"/>
        <v>64347274.5</v>
      </c>
      <c r="I239" s="11">
        <v>-1918870</v>
      </c>
      <c r="J239" s="6">
        <f t="shared" si="42"/>
        <v>-1918870</v>
      </c>
      <c r="K239" s="6">
        <f t="shared" si="43"/>
        <v>-2.9820532647423943</v>
      </c>
      <c r="L239" t="s">
        <v>70</v>
      </c>
    </row>
    <row r="240" spans="1:12" x14ac:dyDescent="0.2">
      <c r="A240" s="20"/>
      <c r="B240" s="20"/>
      <c r="C240" s="2">
        <v>2018</v>
      </c>
      <c r="D240" s="12"/>
      <c r="E240" s="7">
        <f t="shared" si="40"/>
        <v>0</v>
      </c>
      <c r="F240" s="11">
        <v>39938073</v>
      </c>
      <c r="G240" s="11">
        <v>37914447</v>
      </c>
      <c r="H240" s="7">
        <f t="shared" si="50"/>
        <v>58895296.5</v>
      </c>
      <c r="I240" s="11">
        <v>172508</v>
      </c>
      <c r="J240" s="6">
        <f t="shared" si="42"/>
        <v>172508</v>
      </c>
      <c r="K240" s="6">
        <f t="shared" si="43"/>
        <v>0.292906242521421</v>
      </c>
    </row>
    <row r="241" spans="1:12" x14ac:dyDescent="0.2">
      <c r="A241" s="20"/>
      <c r="B241" s="20"/>
      <c r="C241" s="2">
        <v>2019</v>
      </c>
      <c r="D241" s="11">
        <v>7533</v>
      </c>
      <c r="E241" s="7">
        <f t="shared" si="40"/>
        <v>30132</v>
      </c>
      <c r="F241" s="11">
        <v>37914447</v>
      </c>
      <c r="G241" s="11">
        <v>36114930</v>
      </c>
      <c r="H241" s="7">
        <f t="shared" si="50"/>
        <v>55971912</v>
      </c>
      <c r="I241" s="11">
        <v>270474</v>
      </c>
      <c r="J241" s="6">
        <f t="shared" si="42"/>
        <v>240342</v>
      </c>
      <c r="K241" s="6">
        <f t="shared" si="43"/>
        <v>0.42939751638286</v>
      </c>
    </row>
    <row r="242" spans="1:12" x14ac:dyDescent="0.2">
      <c r="A242" s="3"/>
      <c r="B242" s="3"/>
      <c r="C242" s="3"/>
      <c r="D242" s="3"/>
      <c r="E242" s="7">
        <f t="shared" si="40"/>
        <v>0</v>
      </c>
      <c r="F242" s="3"/>
      <c r="G242" s="3"/>
      <c r="H242" s="3"/>
      <c r="I242" s="3"/>
      <c r="J242" s="6">
        <f t="shared" si="42"/>
        <v>0</v>
      </c>
      <c r="K242" s="6" t="e">
        <f t="shared" si="43"/>
        <v>#DIV/0!</v>
      </c>
    </row>
    <row r="243" spans="1:12" x14ac:dyDescent="0.2">
      <c r="A243" s="20">
        <v>41</v>
      </c>
      <c r="B243" s="20" t="s">
        <v>51</v>
      </c>
      <c r="C243" s="2">
        <v>2015</v>
      </c>
      <c r="D243" s="11">
        <v>32000</v>
      </c>
      <c r="E243" s="7">
        <f t="shared" si="40"/>
        <v>128000</v>
      </c>
      <c r="F243" s="11">
        <v>467732000</v>
      </c>
      <c r="G243" s="11">
        <v>425368000</v>
      </c>
      <c r="H243" s="7">
        <f>F243+G243/2</f>
        <v>680416000</v>
      </c>
      <c r="I243" s="11">
        <v>-9581000</v>
      </c>
      <c r="J243" s="6">
        <f t="shared" si="42"/>
        <v>-9709000</v>
      </c>
      <c r="K243" s="6">
        <f t="shared" si="43"/>
        <v>-1.4269211776325073</v>
      </c>
      <c r="L243" t="s">
        <v>70</v>
      </c>
    </row>
    <row r="244" spans="1:12" x14ac:dyDescent="0.2">
      <c r="A244" s="20"/>
      <c r="B244" s="20"/>
      <c r="C244" s="2">
        <v>2016</v>
      </c>
      <c r="D244" s="11">
        <v>131000</v>
      </c>
      <c r="E244" s="7">
        <f t="shared" si="40"/>
        <v>524000</v>
      </c>
      <c r="F244" s="11">
        <v>425368000</v>
      </c>
      <c r="G244" s="11">
        <v>393425000</v>
      </c>
      <c r="H244" s="7">
        <f t="shared" ref="H244:H247" si="51">F244+G244/2</f>
        <v>622080500</v>
      </c>
      <c r="I244" s="11">
        <v>-8797000</v>
      </c>
      <c r="J244" s="6">
        <f t="shared" si="42"/>
        <v>-9321000</v>
      </c>
      <c r="K244" s="6">
        <f t="shared" si="43"/>
        <v>-1.4983591351923102</v>
      </c>
      <c r="L244" t="s">
        <v>70</v>
      </c>
    </row>
    <row r="245" spans="1:12" x14ac:dyDescent="0.2">
      <c r="A245" s="20"/>
      <c r="B245" s="20"/>
      <c r="C245" s="2">
        <v>2017</v>
      </c>
      <c r="D245" s="11">
        <v>1450000</v>
      </c>
      <c r="E245" s="7">
        <f t="shared" si="40"/>
        <v>5800000</v>
      </c>
      <c r="F245" s="11">
        <v>393425000</v>
      </c>
      <c r="G245" s="11">
        <v>454201000</v>
      </c>
      <c r="H245" s="7">
        <f t="shared" si="51"/>
        <v>620525500</v>
      </c>
      <c r="I245" s="11">
        <v>15752000</v>
      </c>
      <c r="J245" s="6">
        <f t="shared" si="42"/>
        <v>9952000</v>
      </c>
      <c r="K245" s="6">
        <f t="shared" si="43"/>
        <v>1.6038019388405471</v>
      </c>
    </row>
    <row r="246" spans="1:12" x14ac:dyDescent="0.2">
      <c r="A246" s="20"/>
      <c r="B246" s="20"/>
      <c r="C246" s="2">
        <v>2018</v>
      </c>
      <c r="D246" s="11">
        <v>9446000</v>
      </c>
      <c r="E246" s="7">
        <f t="shared" si="40"/>
        <v>37784000</v>
      </c>
      <c r="F246" s="11">
        <v>454201000</v>
      </c>
      <c r="G246" s="11">
        <v>555591000</v>
      </c>
      <c r="H246" s="7">
        <f t="shared" si="51"/>
        <v>731996500</v>
      </c>
      <c r="I246" s="11">
        <v>34520000</v>
      </c>
      <c r="J246" s="6">
        <f t="shared" si="42"/>
        <v>-3264000</v>
      </c>
      <c r="K246" s="6">
        <f t="shared" si="43"/>
        <v>-0.44590377139781406</v>
      </c>
    </row>
    <row r="247" spans="1:12" x14ac:dyDescent="0.2">
      <c r="A247" s="20"/>
      <c r="B247" s="20"/>
      <c r="C247" s="2">
        <v>2019</v>
      </c>
      <c r="D247" s="11">
        <v>8820000</v>
      </c>
      <c r="E247" s="7">
        <f t="shared" si="40"/>
        <v>35280000</v>
      </c>
      <c r="F247" s="11">
        <v>555591000</v>
      </c>
      <c r="G247" s="11">
        <v>551044000</v>
      </c>
      <c r="H247" s="7">
        <f t="shared" si="51"/>
        <v>831113000</v>
      </c>
      <c r="I247" s="11">
        <v>40581000</v>
      </c>
      <c r="J247" s="6">
        <f t="shared" si="42"/>
        <v>5301000</v>
      </c>
      <c r="K247" s="6">
        <f t="shared" si="43"/>
        <v>0.63781940602541409</v>
      </c>
    </row>
    <row r="248" spans="1:12" x14ac:dyDescent="0.2">
      <c r="A248" s="3"/>
      <c r="B248" s="3"/>
      <c r="C248" s="3"/>
      <c r="D248" s="3"/>
      <c r="E248" s="7">
        <f t="shared" si="40"/>
        <v>0</v>
      </c>
      <c r="F248" s="3"/>
      <c r="G248" s="3"/>
      <c r="H248" s="3"/>
      <c r="I248" s="3"/>
      <c r="J248" s="6">
        <f t="shared" si="42"/>
        <v>0</v>
      </c>
      <c r="K248" s="6" t="e">
        <f t="shared" si="43"/>
        <v>#DIV/0!</v>
      </c>
    </row>
    <row r="249" spans="1:12" x14ac:dyDescent="0.2">
      <c r="A249" s="20">
        <v>42</v>
      </c>
      <c r="B249" s="20" t="s">
        <v>52</v>
      </c>
      <c r="C249" s="2">
        <v>2015</v>
      </c>
      <c r="D249" s="11">
        <v>6190239</v>
      </c>
      <c r="E249" s="7">
        <f t="shared" si="40"/>
        <v>24760956</v>
      </c>
      <c r="F249" s="11">
        <v>131284479</v>
      </c>
      <c r="G249" s="11">
        <v>151369048</v>
      </c>
      <c r="H249" s="7">
        <f>F249+G249/2</f>
        <v>206969003</v>
      </c>
      <c r="I249" s="11">
        <v>15183726</v>
      </c>
      <c r="J249" s="6">
        <f t="shared" si="42"/>
        <v>-9577230</v>
      </c>
      <c r="K249" s="6">
        <f t="shared" si="43"/>
        <v>-4.6273740807458008</v>
      </c>
    </row>
    <row r="250" spans="1:12" x14ac:dyDescent="0.2">
      <c r="A250" s="20"/>
      <c r="B250" s="20"/>
      <c r="C250" s="2">
        <v>2016</v>
      </c>
      <c r="D250" s="11">
        <v>3050707</v>
      </c>
      <c r="E250" s="7">
        <f t="shared" si="40"/>
        <v>12202828</v>
      </c>
      <c r="F250" s="11">
        <v>151369048</v>
      </c>
      <c r="G250" s="11">
        <v>145224413</v>
      </c>
      <c r="H250" s="7">
        <f t="shared" ref="H250:H253" si="52">F250+G250/2</f>
        <v>223981254.5</v>
      </c>
      <c r="I250" s="11">
        <v>10890504</v>
      </c>
      <c r="J250" s="6">
        <f t="shared" si="42"/>
        <v>-1312324</v>
      </c>
      <c r="K250" s="6">
        <f t="shared" si="43"/>
        <v>-0.58590796043603732</v>
      </c>
    </row>
    <row r="251" spans="1:12" x14ac:dyDescent="0.2">
      <c r="A251" s="20"/>
      <c r="B251" s="20"/>
      <c r="C251" s="2">
        <v>2017</v>
      </c>
      <c r="D251" s="11">
        <v>4976759</v>
      </c>
      <c r="E251" s="7">
        <f t="shared" si="40"/>
        <v>19907036</v>
      </c>
      <c r="F251" s="11">
        <v>145224413</v>
      </c>
      <c r="G251" s="11">
        <v>150497787</v>
      </c>
      <c r="H251" s="7">
        <f t="shared" si="52"/>
        <v>220473306.5</v>
      </c>
      <c r="I251" s="11">
        <v>18265778</v>
      </c>
      <c r="J251" s="6">
        <f t="shared" si="42"/>
        <v>-1641258</v>
      </c>
      <c r="K251" s="6">
        <f t="shared" si="43"/>
        <v>-0.74442481316893572</v>
      </c>
    </row>
    <row r="252" spans="1:12" x14ac:dyDescent="0.2">
      <c r="A252" s="20"/>
      <c r="B252" s="20"/>
      <c r="C252" s="2">
        <v>2018</v>
      </c>
      <c r="D252" s="11">
        <v>3002868</v>
      </c>
      <c r="E252" s="7">
        <f t="shared" si="40"/>
        <v>12011472</v>
      </c>
      <c r="F252" s="11">
        <v>150497787</v>
      </c>
      <c r="G252" s="11">
        <v>191104140</v>
      </c>
      <c r="H252" s="7">
        <f t="shared" si="52"/>
        <v>246049857</v>
      </c>
      <c r="I252" s="11">
        <v>15068486</v>
      </c>
      <c r="J252" s="6">
        <f t="shared" si="42"/>
        <v>3057014</v>
      </c>
      <c r="K252" s="6">
        <f t="shared" si="43"/>
        <v>1.2424368123083283</v>
      </c>
    </row>
    <row r="253" spans="1:12" x14ac:dyDescent="0.2">
      <c r="A253" s="20"/>
      <c r="B253" s="20"/>
      <c r="C253" s="2">
        <v>2019</v>
      </c>
      <c r="D253" s="11">
        <v>2500873</v>
      </c>
      <c r="E253" s="7">
        <f t="shared" si="40"/>
        <v>10003492</v>
      </c>
      <c r="F253" s="11">
        <v>191104140</v>
      </c>
      <c r="G253" s="11">
        <v>180440085</v>
      </c>
      <c r="H253" s="7">
        <f t="shared" si="52"/>
        <v>281324182.5</v>
      </c>
      <c r="I253" s="11">
        <v>9048309</v>
      </c>
      <c r="J253" s="6">
        <f t="shared" si="42"/>
        <v>-955183</v>
      </c>
      <c r="K253" s="6">
        <f t="shared" si="43"/>
        <v>-0.33953106750785639</v>
      </c>
    </row>
    <row r="254" spans="1:12" x14ac:dyDescent="0.2">
      <c r="A254" s="3"/>
      <c r="B254" s="3"/>
      <c r="C254" s="3"/>
      <c r="D254" s="3"/>
      <c r="E254" s="7">
        <f t="shared" si="40"/>
        <v>0</v>
      </c>
      <c r="F254" s="3"/>
      <c r="G254" s="3"/>
      <c r="H254" s="3"/>
      <c r="I254" s="3"/>
      <c r="J254" s="6">
        <f t="shared" si="42"/>
        <v>0</v>
      </c>
      <c r="K254" s="6" t="e">
        <f t="shared" si="43"/>
        <v>#DIV/0!</v>
      </c>
    </row>
    <row r="255" spans="1:12" x14ac:dyDescent="0.2">
      <c r="A255" s="20">
        <v>43</v>
      </c>
      <c r="B255" s="20" t="s">
        <v>53</v>
      </c>
      <c r="C255" s="2">
        <v>2015</v>
      </c>
      <c r="D255" s="11"/>
      <c r="E255" s="7">
        <f t="shared" si="40"/>
        <v>0</v>
      </c>
      <c r="F255" s="11"/>
      <c r="G255" s="11"/>
      <c r="H255" s="7">
        <f>F255+G255/2</f>
        <v>0</v>
      </c>
      <c r="I255" s="11"/>
      <c r="J255" s="6">
        <f t="shared" si="42"/>
        <v>0</v>
      </c>
      <c r="K255" s="6" t="e">
        <f t="shared" si="43"/>
        <v>#DIV/0!</v>
      </c>
    </row>
    <row r="256" spans="1:12" x14ac:dyDescent="0.2">
      <c r="A256" s="20"/>
      <c r="B256" s="20"/>
      <c r="C256" s="2">
        <v>2016</v>
      </c>
      <c r="D256" s="11">
        <v>14753</v>
      </c>
      <c r="E256" s="7">
        <f t="shared" si="40"/>
        <v>59012</v>
      </c>
      <c r="F256" s="11">
        <v>118714354</v>
      </c>
      <c r="G256" s="11">
        <v>107160576</v>
      </c>
      <c r="H256" s="7">
        <f t="shared" ref="H256:H259" si="53">F256+G256/2</f>
        <v>172294642</v>
      </c>
      <c r="I256" s="11">
        <v>-8205438</v>
      </c>
      <c r="J256" s="6">
        <f t="shared" si="42"/>
        <v>-8264450</v>
      </c>
      <c r="K256" s="6">
        <f t="shared" si="43"/>
        <v>-4.7966958833229416</v>
      </c>
      <c r="L256" t="s">
        <v>70</v>
      </c>
    </row>
    <row r="257" spans="1:12" x14ac:dyDescent="0.2">
      <c r="A257" s="20"/>
      <c r="B257" s="20"/>
      <c r="C257" s="2">
        <v>2017</v>
      </c>
      <c r="D257" s="11">
        <v>32145</v>
      </c>
      <c r="E257" s="7">
        <f t="shared" si="40"/>
        <v>128580</v>
      </c>
      <c r="F257" s="11">
        <v>107160576</v>
      </c>
      <c r="G257" s="11">
        <v>90313683</v>
      </c>
      <c r="H257" s="7">
        <f t="shared" si="53"/>
        <v>152317417.5</v>
      </c>
      <c r="I257" s="11">
        <v>-4572555</v>
      </c>
      <c r="J257" s="6">
        <f t="shared" si="42"/>
        <v>-4701135</v>
      </c>
      <c r="K257" s="6">
        <f t="shared" si="43"/>
        <v>-3.0864067137955513</v>
      </c>
      <c r="L257" t="s">
        <v>70</v>
      </c>
    </row>
    <row r="258" spans="1:12" x14ac:dyDescent="0.2">
      <c r="A258" s="20"/>
      <c r="B258" s="20"/>
      <c r="C258" s="2">
        <v>2018</v>
      </c>
      <c r="D258" s="12"/>
      <c r="E258" s="7">
        <f t="shared" si="40"/>
        <v>0</v>
      </c>
      <c r="F258" s="11">
        <v>90313683</v>
      </c>
      <c r="G258" s="11">
        <v>75189023</v>
      </c>
      <c r="H258" s="7">
        <f t="shared" si="53"/>
        <v>127908194.5</v>
      </c>
      <c r="I258" s="11">
        <v>2218718</v>
      </c>
      <c r="J258" s="6">
        <f t="shared" si="42"/>
        <v>2218718</v>
      </c>
      <c r="K258" s="6">
        <f t="shared" si="43"/>
        <v>1.7346175580642724</v>
      </c>
    </row>
    <row r="259" spans="1:12" x14ac:dyDescent="0.2">
      <c r="A259" s="20"/>
      <c r="B259" s="20"/>
      <c r="C259" s="2">
        <v>2019</v>
      </c>
      <c r="D259" s="12"/>
      <c r="E259" s="7">
        <f t="shared" si="40"/>
        <v>0</v>
      </c>
      <c r="F259" s="11">
        <v>75189023</v>
      </c>
      <c r="G259" s="11">
        <v>56185734</v>
      </c>
      <c r="H259" s="7">
        <f t="shared" si="53"/>
        <v>103281890</v>
      </c>
      <c r="I259" s="11">
        <v>2532694</v>
      </c>
      <c r="J259" s="6">
        <f t="shared" si="42"/>
        <v>2532694</v>
      </c>
      <c r="K259" s="6">
        <f t="shared" si="43"/>
        <v>2.4522150011003863</v>
      </c>
    </row>
    <row r="260" spans="1:12" x14ac:dyDescent="0.2">
      <c r="A260" s="3"/>
      <c r="B260" s="3"/>
      <c r="C260" s="3"/>
      <c r="D260" s="3"/>
      <c r="E260" s="7">
        <f t="shared" ref="E260:E313" si="54">D260/25%*100%</f>
        <v>0</v>
      </c>
      <c r="F260" s="3"/>
      <c r="G260" s="3"/>
      <c r="H260" s="3"/>
      <c r="I260" s="3"/>
      <c r="J260" s="6">
        <f t="shared" ref="J260:J313" si="55">I260-E260</f>
        <v>0</v>
      </c>
      <c r="K260" s="6" t="e">
        <f t="shared" ref="K260:K313" si="56">J260/H260*100</f>
        <v>#DIV/0!</v>
      </c>
    </row>
    <row r="261" spans="1:12" x14ac:dyDescent="0.2">
      <c r="A261" s="20">
        <v>44</v>
      </c>
      <c r="B261" s="20" t="s">
        <v>54</v>
      </c>
      <c r="C261" s="2">
        <v>2015</v>
      </c>
      <c r="D261" s="11">
        <v>27745330595</v>
      </c>
      <c r="E261" s="7">
        <f t="shared" si="54"/>
        <v>110981322380</v>
      </c>
      <c r="F261" s="11">
        <v>1266471770861</v>
      </c>
      <c r="G261" s="11">
        <v>1091753891437</v>
      </c>
      <c r="H261" s="7">
        <f>F261+G261/2</f>
        <v>1812348716579.5</v>
      </c>
      <c r="I261" s="11">
        <v>70030859016</v>
      </c>
      <c r="J261" s="6">
        <f t="shared" si="55"/>
        <v>-40950463364</v>
      </c>
      <c r="K261" s="6">
        <f t="shared" si="56"/>
        <v>-2.2595245048252655</v>
      </c>
    </row>
    <row r="262" spans="1:12" x14ac:dyDescent="0.2">
      <c r="A262" s="20"/>
      <c r="B262" s="20"/>
      <c r="C262" s="2">
        <v>2016</v>
      </c>
      <c r="D262" s="11">
        <v>29614116272</v>
      </c>
      <c r="E262" s="7">
        <f t="shared" si="54"/>
        <v>118456465088</v>
      </c>
      <c r="F262" s="11">
        <v>1091753891437</v>
      </c>
      <c r="G262" s="11">
        <v>979132450762</v>
      </c>
      <c r="H262" s="7">
        <f t="shared" ref="H262:H265" si="57">F262+G262/2</f>
        <v>1581320116818</v>
      </c>
      <c r="I262" s="11">
        <v>54852288151</v>
      </c>
      <c r="J262" s="6">
        <f t="shared" si="55"/>
        <v>-63604176937</v>
      </c>
      <c r="K262" s="6">
        <f t="shared" si="56"/>
        <v>-4.0222201855616087</v>
      </c>
    </row>
    <row r="263" spans="1:12" x14ac:dyDescent="0.2">
      <c r="A263" s="20"/>
      <c r="B263" s="20"/>
      <c r="C263" s="2">
        <v>2017</v>
      </c>
      <c r="D263" s="11">
        <v>19048695849</v>
      </c>
      <c r="E263" s="7">
        <f t="shared" si="54"/>
        <v>76194783396</v>
      </c>
      <c r="F263" s="11">
        <v>979132450762</v>
      </c>
      <c r="G263" s="11">
        <v>959347737750</v>
      </c>
      <c r="H263" s="7">
        <f t="shared" si="57"/>
        <v>1458806319637</v>
      </c>
      <c r="I263" s="11">
        <v>38913911728</v>
      </c>
      <c r="J263" s="6">
        <f t="shared" si="55"/>
        <v>-37280871668</v>
      </c>
      <c r="K263" s="6">
        <f t="shared" si="56"/>
        <v>-2.5555737705658372</v>
      </c>
    </row>
    <row r="264" spans="1:12" x14ac:dyDescent="0.2">
      <c r="A264" s="20"/>
      <c r="B264" s="20"/>
      <c r="C264" s="2">
        <v>2018</v>
      </c>
      <c r="D264" s="11">
        <v>19668540623</v>
      </c>
      <c r="E264" s="7">
        <f t="shared" si="54"/>
        <v>78674162492</v>
      </c>
      <c r="F264" s="11">
        <v>959347737750</v>
      </c>
      <c r="G264" s="11">
        <v>990372318692</v>
      </c>
      <c r="H264" s="7">
        <f t="shared" si="57"/>
        <v>1454533897096</v>
      </c>
      <c r="I264" s="11">
        <v>44579949867</v>
      </c>
      <c r="J264" s="6">
        <f t="shared" si="55"/>
        <v>-34094212625</v>
      </c>
      <c r="K264" s="6">
        <f t="shared" si="56"/>
        <v>-2.3439957427647191</v>
      </c>
    </row>
    <row r="265" spans="1:12" x14ac:dyDescent="0.2">
      <c r="A265" s="20"/>
      <c r="B265" s="20"/>
      <c r="C265" s="2">
        <v>2019</v>
      </c>
      <c r="D265" s="11">
        <v>20221754874</v>
      </c>
      <c r="E265" s="7">
        <f t="shared" si="54"/>
        <v>80887019496</v>
      </c>
      <c r="F265" s="11">
        <v>990372318692</v>
      </c>
      <c r="G265" s="11">
        <v>1251357407016</v>
      </c>
      <c r="H265" s="7">
        <f t="shared" si="57"/>
        <v>1616051022200</v>
      </c>
      <c r="I265" s="11">
        <v>50653045141</v>
      </c>
      <c r="J265" s="6">
        <f t="shared" si="55"/>
        <v>-30233974355</v>
      </c>
      <c r="K265" s="6">
        <f t="shared" si="56"/>
        <v>-1.8708551858617177</v>
      </c>
    </row>
    <row r="266" spans="1:12" x14ac:dyDescent="0.2">
      <c r="A266" s="3"/>
      <c r="B266" s="3"/>
      <c r="C266" s="3"/>
      <c r="D266" s="3"/>
      <c r="E266" s="7">
        <f t="shared" si="54"/>
        <v>0</v>
      </c>
      <c r="F266" s="3"/>
      <c r="G266" s="3"/>
      <c r="H266" s="3"/>
      <c r="I266" s="3"/>
      <c r="J266" s="6">
        <f t="shared" si="55"/>
        <v>0</v>
      </c>
      <c r="K266" s="6" t="e">
        <f t="shared" si="56"/>
        <v>#DIV/0!</v>
      </c>
    </row>
    <row r="267" spans="1:12" x14ac:dyDescent="0.2">
      <c r="A267" s="20">
        <v>45</v>
      </c>
      <c r="B267" s="20" t="s">
        <v>55</v>
      </c>
      <c r="C267" s="2">
        <v>2015</v>
      </c>
      <c r="D267" s="12"/>
      <c r="E267" s="7">
        <f t="shared" si="54"/>
        <v>0</v>
      </c>
      <c r="F267" s="11">
        <v>724974385620</v>
      </c>
      <c r="G267" s="11">
        <v>712785113458</v>
      </c>
      <c r="H267" s="7">
        <f>F267+G267/2</f>
        <v>1081366942349</v>
      </c>
      <c r="I267" s="11">
        <v>-60578867106</v>
      </c>
      <c r="J267" s="6">
        <f t="shared" si="55"/>
        <v>-60578867106</v>
      </c>
      <c r="K267" s="6">
        <f t="shared" si="56"/>
        <v>-5.602063900197237</v>
      </c>
      <c r="L267" t="s">
        <v>70</v>
      </c>
    </row>
    <row r="268" spans="1:12" x14ac:dyDescent="0.2">
      <c r="A268" s="20"/>
      <c r="B268" s="20"/>
      <c r="C268" s="2">
        <v>2016</v>
      </c>
      <c r="D268" s="12"/>
      <c r="E268" s="7">
        <f t="shared" si="54"/>
        <v>0</v>
      </c>
      <c r="F268" s="11">
        <v>712785113458</v>
      </c>
      <c r="G268" s="11">
        <v>636742340559</v>
      </c>
      <c r="H268" s="7">
        <f t="shared" ref="H268:H271" si="58">F268+G268/2</f>
        <v>1031156283737.5</v>
      </c>
      <c r="I268" s="11">
        <v>-18281061731</v>
      </c>
      <c r="J268" s="6">
        <f t="shared" si="55"/>
        <v>-18281061731</v>
      </c>
      <c r="K268" s="6">
        <f t="shared" si="56"/>
        <v>-1.7728701283513473</v>
      </c>
      <c r="L268" t="s">
        <v>70</v>
      </c>
    </row>
    <row r="269" spans="1:12" x14ac:dyDescent="0.2">
      <c r="A269" s="20"/>
      <c r="B269" s="20"/>
      <c r="C269" s="2">
        <v>2017</v>
      </c>
      <c r="D269" s="12"/>
      <c r="E269" s="7">
        <f t="shared" si="54"/>
        <v>0</v>
      </c>
      <c r="F269" s="11">
        <v>636742340559</v>
      </c>
      <c r="G269" s="11">
        <v>725663914382</v>
      </c>
      <c r="H269" s="7">
        <f t="shared" si="58"/>
        <v>999574297750</v>
      </c>
      <c r="I269" s="11">
        <v>40078001432</v>
      </c>
      <c r="J269" s="6">
        <f t="shared" si="55"/>
        <v>40078001432</v>
      </c>
      <c r="K269" s="6">
        <f t="shared" si="56"/>
        <v>4.0095069993510144</v>
      </c>
    </row>
    <row r="270" spans="1:12" x14ac:dyDescent="0.2">
      <c r="A270" s="20"/>
      <c r="B270" s="20"/>
      <c r="C270" s="2">
        <v>2018</v>
      </c>
      <c r="D270" s="12"/>
      <c r="E270" s="7">
        <f t="shared" si="54"/>
        <v>0</v>
      </c>
      <c r="F270" s="11">
        <v>725663914382</v>
      </c>
      <c r="G270" s="11">
        <v>900566201025</v>
      </c>
      <c r="H270" s="7">
        <f t="shared" si="58"/>
        <v>1175947014894.5</v>
      </c>
      <c r="I270" s="11">
        <v>84584567691</v>
      </c>
      <c r="J270" s="6">
        <f t="shared" si="55"/>
        <v>84584567691</v>
      </c>
      <c r="K270" s="6">
        <f t="shared" si="56"/>
        <v>7.1928893580794959</v>
      </c>
    </row>
    <row r="271" spans="1:12" x14ac:dyDescent="0.2">
      <c r="A271" s="20"/>
      <c r="B271" s="20"/>
      <c r="C271" s="2">
        <v>2019</v>
      </c>
      <c r="D271" s="12"/>
      <c r="E271" s="7">
        <f t="shared" si="54"/>
        <v>0</v>
      </c>
      <c r="F271" s="11">
        <v>900566201025</v>
      </c>
      <c r="G271" s="11">
        <v>871513339763</v>
      </c>
      <c r="H271" s="7">
        <f t="shared" si="58"/>
        <v>1336322870906.5</v>
      </c>
      <c r="I271" s="11">
        <v>6234017119</v>
      </c>
      <c r="J271" s="6">
        <f t="shared" si="55"/>
        <v>6234017119</v>
      </c>
      <c r="K271" s="6">
        <f t="shared" si="56"/>
        <v>0.46650530756621189</v>
      </c>
    </row>
    <row r="272" spans="1:12" x14ac:dyDescent="0.2">
      <c r="A272" s="3"/>
      <c r="B272" s="3"/>
      <c r="C272" s="3"/>
      <c r="D272" s="3"/>
      <c r="E272" s="7">
        <f t="shared" si="54"/>
        <v>0</v>
      </c>
      <c r="F272" s="3"/>
      <c r="G272" s="3"/>
      <c r="H272" s="3"/>
      <c r="I272" s="3"/>
      <c r="J272" s="6">
        <f t="shared" si="55"/>
        <v>0</v>
      </c>
      <c r="K272" s="6" t="e">
        <f t="shared" si="56"/>
        <v>#DIV/0!</v>
      </c>
    </row>
    <row r="273" spans="1:12" x14ac:dyDescent="0.2">
      <c r="A273" s="20">
        <v>46</v>
      </c>
      <c r="B273" s="20" t="s">
        <v>56</v>
      </c>
      <c r="C273" s="2">
        <v>2015</v>
      </c>
      <c r="D273" s="9"/>
      <c r="E273" s="7">
        <f t="shared" si="54"/>
        <v>0</v>
      </c>
      <c r="F273" s="7">
        <v>211023540</v>
      </c>
      <c r="G273" s="7">
        <v>192146038</v>
      </c>
      <c r="H273" s="7">
        <f>F273+G273/2</f>
        <v>307096559</v>
      </c>
      <c r="I273" s="11">
        <v>-22082923</v>
      </c>
      <c r="J273" s="6">
        <f t="shared" si="55"/>
        <v>-22082923</v>
      </c>
      <c r="K273" s="6">
        <f t="shared" si="56"/>
        <v>-7.1908728225118272</v>
      </c>
      <c r="L273" t="s">
        <v>70</v>
      </c>
    </row>
    <row r="274" spans="1:12" x14ac:dyDescent="0.2">
      <c r="A274" s="20"/>
      <c r="B274" s="20"/>
      <c r="C274" s="2">
        <v>2016</v>
      </c>
      <c r="D274" s="9"/>
      <c r="E274" s="7">
        <f t="shared" si="54"/>
        <v>0</v>
      </c>
      <c r="F274" s="7">
        <v>192146038</v>
      </c>
      <c r="G274" s="7">
        <v>180425172</v>
      </c>
      <c r="H274" s="7">
        <f t="shared" ref="H274:H277" si="59">F274+G274/2</f>
        <v>282358624</v>
      </c>
      <c r="I274" s="11">
        <v>-18076060</v>
      </c>
      <c r="J274" s="6">
        <f t="shared" si="55"/>
        <v>-18076060</v>
      </c>
      <c r="K274" s="6">
        <f t="shared" si="56"/>
        <v>-6.4018090695894596</v>
      </c>
      <c r="L274" t="s">
        <v>70</v>
      </c>
    </row>
    <row r="275" spans="1:12" x14ac:dyDescent="0.2">
      <c r="A275" s="20"/>
      <c r="B275" s="20"/>
      <c r="C275" s="2">
        <v>2017</v>
      </c>
      <c r="D275" s="9"/>
      <c r="E275" s="7">
        <f t="shared" si="54"/>
        <v>0</v>
      </c>
      <c r="F275" s="7">
        <v>180425172</v>
      </c>
      <c r="G275" s="7">
        <v>149895107</v>
      </c>
      <c r="H275" s="7">
        <f t="shared" si="59"/>
        <v>255372725.5</v>
      </c>
      <c r="I275" s="11">
        <v>-986375</v>
      </c>
      <c r="J275" s="6">
        <f t="shared" si="55"/>
        <v>-986375</v>
      </c>
      <c r="K275" s="6">
        <f t="shared" si="56"/>
        <v>-0.38624915721471598</v>
      </c>
      <c r="L275" t="s">
        <v>70</v>
      </c>
    </row>
    <row r="276" spans="1:12" x14ac:dyDescent="0.2">
      <c r="A276" s="20"/>
      <c r="B276" s="20"/>
      <c r="C276" s="2">
        <v>2018</v>
      </c>
      <c r="D276" s="9"/>
      <c r="E276" s="7">
        <f t="shared" si="54"/>
        <v>0</v>
      </c>
      <c r="F276" s="7">
        <v>2030778881089</v>
      </c>
      <c r="G276" s="7">
        <v>1908386848248</v>
      </c>
      <c r="H276" s="7">
        <f t="shared" si="59"/>
        <v>2984972305213</v>
      </c>
      <c r="I276" s="11">
        <v>-83064213010</v>
      </c>
      <c r="J276" s="6">
        <f t="shared" si="55"/>
        <v>-83064213010</v>
      </c>
      <c r="K276" s="6">
        <f t="shared" si="56"/>
        <v>-2.7827465221347421</v>
      </c>
      <c r="L276" t="s">
        <v>70</v>
      </c>
    </row>
    <row r="277" spans="1:12" x14ac:dyDescent="0.2">
      <c r="A277" s="20"/>
      <c r="B277" s="20"/>
      <c r="C277" s="2">
        <v>2019</v>
      </c>
      <c r="D277" s="9"/>
      <c r="E277" s="7">
        <f t="shared" si="54"/>
        <v>0</v>
      </c>
      <c r="F277" s="7">
        <v>1908386848248</v>
      </c>
      <c r="G277" s="7">
        <v>1675570667301</v>
      </c>
      <c r="H277" s="7">
        <f t="shared" si="59"/>
        <v>2746172181898.5</v>
      </c>
      <c r="I277" s="11">
        <v>-184842122179</v>
      </c>
      <c r="J277" s="6">
        <f t="shared" si="55"/>
        <v>-184842122179</v>
      </c>
      <c r="K277" s="6">
        <f t="shared" si="56"/>
        <v>-6.7309006841375059</v>
      </c>
      <c r="L277" t="s">
        <v>70</v>
      </c>
    </row>
    <row r="278" spans="1:12" x14ac:dyDescent="0.2">
      <c r="A278" s="3"/>
      <c r="B278" s="3"/>
      <c r="C278" s="3"/>
      <c r="D278" s="3"/>
      <c r="E278" s="7">
        <f t="shared" si="54"/>
        <v>0</v>
      </c>
      <c r="F278" s="3"/>
      <c r="G278" s="3"/>
      <c r="H278" s="3"/>
      <c r="I278" s="3"/>
      <c r="J278" s="6">
        <f t="shared" si="55"/>
        <v>0</v>
      </c>
      <c r="K278" s="6" t="e">
        <f t="shared" si="56"/>
        <v>#DIV/0!</v>
      </c>
    </row>
    <row r="279" spans="1:12" x14ac:dyDescent="0.2">
      <c r="A279" s="20">
        <v>47</v>
      </c>
      <c r="B279" s="20" t="s">
        <v>57</v>
      </c>
      <c r="C279" s="2">
        <v>2015</v>
      </c>
      <c r="D279" s="11">
        <v>3824</v>
      </c>
      <c r="E279" s="7">
        <f t="shared" si="54"/>
        <v>15296</v>
      </c>
      <c r="F279" s="11">
        <v>439675567</v>
      </c>
      <c r="G279" s="11">
        <v>512897641</v>
      </c>
      <c r="H279" s="7">
        <f>F279+G279/2</f>
        <v>696124387.5</v>
      </c>
      <c r="I279" s="11">
        <v>42402351</v>
      </c>
      <c r="J279" s="6">
        <f t="shared" si="55"/>
        <v>42387055</v>
      </c>
      <c r="K279" s="6">
        <f t="shared" si="56"/>
        <v>6.0890058962343137</v>
      </c>
    </row>
    <row r="280" spans="1:12" x14ac:dyDescent="0.2">
      <c r="A280" s="20"/>
      <c r="B280" s="20"/>
      <c r="C280" s="2">
        <v>2016</v>
      </c>
      <c r="D280" s="11">
        <v>28888</v>
      </c>
      <c r="E280" s="7">
        <f t="shared" si="54"/>
        <v>115552</v>
      </c>
      <c r="F280" s="11">
        <v>512897641</v>
      </c>
      <c r="G280" s="11">
        <v>556352430</v>
      </c>
      <c r="H280" s="7">
        <f t="shared" ref="H280:H283" si="60">F280+G280/2</f>
        <v>791073856</v>
      </c>
      <c r="I280" s="11">
        <v>23767661</v>
      </c>
      <c r="J280" s="6">
        <f t="shared" si="55"/>
        <v>23652109</v>
      </c>
      <c r="K280" s="6">
        <f t="shared" si="56"/>
        <v>2.9898736787478919</v>
      </c>
    </row>
    <row r="281" spans="1:12" x14ac:dyDescent="0.2">
      <c r="A281" s="20"/>
      <c r="B281" s="20"/>
      <c r="C281" s="2">
        <v>2017</v>
      </c>
      <c r="D281" s="11">
        <v>3879</v>
      </c>
      <c r="E281" s="7">
        <f t="shared" si="54"/>
        <v>15516</v>
      </c>
      <c r="F281" s="11">
        <v>556352430</v>
      </c>
      <c r="G281" s="11">
        <v>586643112</v>
      </c>
      <c r="H281" s="7">
        <f t="shared" si="60"/>
        <v>849673986</v>
      </c>
      <c r="I281" s="11">
        <v>23266476</v>
      </c>
      <c r="J281" s="6">
        <f t="shared" si="55"/>
        <v>23250960</v>
      </c>
      <c r="K281" s="6">
        <f t="shared" si="56"/>
        <v>2.7364566154906385</v>
      </c>
    </row>
    <row r="282" spans="1:12" x14ac:dyDescent="0.2">
      <c r="A282" s="20"/>
      <c r="B282" s="20"/>
      <c r="C282" s="2">
        <v>2018</v>
      </c>
      <c r="D282" s="11">
        <v>684673</v>
      </c>
      <c r="E282" s="7">
        <f t="shared" si="54"/>
        <v>2738692</v>
      </c>
      <c r="F282" s="11">
        <v>586643112</v>
      </c>
      <c r="G282" s="11">
        <v>669877417</v>
      </c>
      <c r="H282" s="7">
        <f t="shared" si="60"/>
        <v>921581820.5</v>
      </c>
      <c r="I282" s="11">
        <v>15309792</v>
      </c>
      <c r="J282" s="6">
        <f t="shared" si="55"/>
        <v>12571100</v>
      </c>
      <c r="K282" s="6">
        <f t="shared" si="56"/>
        <v>1.364078557146408</v>
      </c>
    </row>
    <row r="283" spans="1:12" x14ac:dyDescent="0.2">
      <c r="A283" s="20"/>
      <c r="B283" s="20"/>
      <c r="C283" s="2">
        <v>2019</v>
      </c>
      <c r="D283" s="11">
        <v>1868000</v>
      </c>
      <c r="E283" s="7">
        <f t="shared" si="54"/>
        <v>7472000</v>
      </c>
      <c r="F283" s="11">
        <v>669877417</v>
      </c>
      <c r="G283" s="11">
        <v>688215790</v>
      </c>
      <c r="H283" s="7">
        <f t="shared" si="60"/>
        <v>1013985312</v>
      </c>
      <c r="I283" s="11">
        <v>13037222</v>
      </c>
      <c r="J283" s="6">
        <f t="shared" si="55"/>
        <v>5565222</v>
      </c>
      <c r="K283" s="6">
        <f t="shared" si="56"/>
        <v>0.54884641169240134</v>
      </c>
    </row>
    <row r="284" spans="1:12" x14ac:dyDescent="0.2">
      <c r="A284" s="3"/>
      <c r="B284" s="3"/>
      <c r="C284" s="3"/>
      <c r="D284" s="3"/>
      <c r="E284" s="7">
        <f t="shared" si="54"/>
        <v>0</v>
      </c>
      <c r="F284" s="3"/>
      <c r="G284" s="3"/>
      <c r="H284" s="3"/>
      <c r="I284" s="3"/>
      <c r="J284" s="6">
        <f t="shared" si="55"/>
        <v>0</v>
      </c>
      <c r="K284" s="6" t="e">
        <f t="shared" si="56"/>
        <v>#DIV/0!</v>
      </c>
    </row>
    <row r="285" spans="1:12" x14ac:dyDescent="0.2">
      <c r="A285" s="20">
        <v>48</v>
      </c>
      <c r="B285" s="20" t="s">
        <v>58</v>
      </c>
      <c r="C285" s="2">
        <v>2015</v>
      </c>
      <c r="D285" s="7"/>
      <c r="E285" s="7">
        <f t="shared" si="54"/>
        <v>0</v>
      </c>
      <c r="F285" s="7"/>
      <c r="G285" s="7"/>
      <c r="H285" s="7">
        <f>F285+G285/2</f>
        <v>0</v>
      </c>
      <c r="I285" s="7"/>
      <c r="J285" s="6">
        <f t="shared" si="55"/>
        <v>0</v>
      </c>
      <c r="K285" s="6" t="e">
        <f t="shared" si="56"/>
        <v>#DIV/0!</v>
      </c>
    </row>
    <row r="286" spans="1:12" x14ac:dyDescent="0.2">
      <c r="A286" s="20"/>
      <c r="B286" s="20"/>
      <c r="C286" s="2">
        <v>2016</v>
      </c>
      <c r="D286" s="7"/>
      <c r="E286" s="7">
        <f t="shared" si="54"/>
        <v>0</v>
      </c>
      <c r="F286" s="7"/>
      <c r="G286" s="7"/>
      <c r="H286" s="7">
        <f t="shared" ref="H286:H289" si="61">F286+G286/2</f>
        <v>0</v>
      </c>
      <c r="I286" s="7"/>
      <c r="J286" s="6">
        <f t="shared" si="55"/>
        <v>0</v>
      </c>
      <c r="K286" s="6" t="e">
        <f t="shared" si="56"/>
        <v>#DIV/0!</v>
      </c>
    </row>
    <row r="287" spans="1:12" x14ac:dyDescent="0.2">
      <c r="A287" s="20"/>
      <c r="B287" s="20"/>
      <c r="C287" s="2">
        <v>2017</v>
      </c>
      <c r="D287" s="9"/>
      <c r="E287" s="7">
        <f t="shared" si="54"/>
        <v>0</v>
      </c>
      <c r="F287" s="7">
        <v>450334626</v>
      </c>
      <c r="G287" s="7">
        <v>469248471</v>
      </c>
      <c r="H287" s="7">
        <f t="shared" si="61"/>
        <v>684958861.5</v>
      </c>
      <c r="I287" s="11">
        <v>-18645848</v>
      </c>
      <c r="J287" s="6">
        <f t="shared" si="55"/>
        <v>-18645848</v>
      </c>
      <c r="K287" s="6">
        <f t="shared" si="56"/>
        <v>-2.7221850899435367</v>
      </c>
      <c r="L287" t="s">
        <v>70</v>
      </c>
    </row>
    <row r="288" spans="1:12" x14ac:dyDescent="0.2">
      <c r="A288" s="20"/>
      <c r="B288" s="20"/>
      <c r="C288" s="2">
        <v>2018</v>
      </c>
      <c r="D288" s="7"/>
      <c r="E288" s="7">
        <f t="shared" si="54"/>
        <v>0</v>
      </c>
      <c r="F288" s="7"/>
      <c r="G288" s="7"/>
      <c r="H288" s="7">
        <f t="shared" si="61"/>
        <v>0</v>
      </c>
      <c r="I288" s="7"/>
      <c r="J288" s="6">
        <f t="shared" si="55"/>
        <v>0</v>
      </c>
      <c r="K288" s="6" t="e">
        <f t="shared" si="56"/>
        <v>#DIV/0!</v>
      </c>
    </row>
    <row r="289" spans="1:11" x14ac:dyDescent="0.2">
      <c r="A289" s="20"/>
      <c r="B289" s="20"/>
      <c r="C289" s="2">
        <v>2019</v>
      </c>
      <c r="D289" s="7"/>
      <c r="E289" s="7">
        <f t="shared" si="54"/>
        <v>0</v>
      </c>
      <c r="F289" s="7"/>
      <c r="G289" s="7"/>
      <c r="H289" s="7">
        <f t="shared" si="61"/>
        <v>0</v>
      </c>
      <c r="I289" s="7"/>
      <c r="J289" s="6">
        <f t="shared" si="55"/>
        <v>0</v>
      </c>
      <c r="K289" s="6" t="e">
        <f t="shared" si="56"/>
        <v>#DIV/0!</v>
      </c>
    </row>
    <row r="290" spans="1:11" x14ac:dyDescent="0.2">
      <c r="A290" s="3"/>
      <c r="B290" s="3"/>
      <c r="C290" s="3"/>
      <c r="D290" s="3"/>
      <c r="E290" s="7">
        <f t="shared" si="54"/>
        <v>0</v>
      </c>
      <c r="F290" s="3"/>
      <c r="G290" s="3"/>
      <c r="H290" s="3"/>
      <c r="I290" s="3"/>
      <c r="J290" s="6">
        <f t="shared" si="55"/>
        <v>0</v>
      </c>
      <c r="K290" s="6" t="e">
        <f t="shared" si="56"/>
        <v>#DIV/0!</v>
      </c>
    </row>
    <row r="291" spans="1:11" x14ac:dyDescent="0.2">
      <c r="A291" s="20">
        <v>49</v>
      </c>
      <c r="B291" s="20" t="s">
        <v>59</v>
      </c>
      <c r="C291" s="2">
        <v>2015</v>
      </c>
      <c r="D291" s="11">
        <v>14293097</v>
      </c>
      <c r="E291" s="7">
        <f t="shared" si="54"/>
        <v>57172388</v>
      </c>
      <c r="F291" s="11">
        <v>300740758</v>
      </c>
      <c r="G291" s="11">
        <v>282371637</v>
      </c>
      <c r="H291" s="7">
        <f>F291+G291/2</f>
        <v>441926576.5</v>
      </c>
      <c r="I291" s="11">
        <v>39114397</v>
      </c>
      <c r="J291" s="6">
        <f t="shared" si="55"/>
        <v>-18057991</v>
      </c>
      <c r="K291" s="6">
        <f t="shared" si="56"/>
        <v>-4.0861971106188948</v>
      </c>
    </row>
    <row r="292" spans="1:11" x14ac:dyDescent="0.2">
      <c r="A292" s="20"/>
      <c r="B292" s="20"/>
      <c r="C292" s="2">
        <v>2016</v>
      </c>
      <c r="D292" s="11">
        <v>11527797</v>
      </c>
      <c r="E292" s="7">
        <f t="shared" si="54"/>
        <v>46111188</v>
      </c>
      <c r="F292" s="11">
        <v>282371637</v>
      </c>
      <c r="G292" s="11">
        <v>261588159</v>
      </c>
      <c r="H292" s="7">
        <f t="shared" ref="H292:H295" si="62">F292+G292/2</f>
        <v>413165716.5</v>
      </c>
      <c r="I292" s="11">
        <v>25984193</v>
      </c>
      <c r="J292" s="6">
        <f t="shared" si="55"/>
        <v>-20126995</v>
      </c>
      <c r="K292" s="6">
        <f t="shared" si="56"/>
        <v>-4.87140975066841</v>
      </c>
    </row>
    <row r="293" spans="1:11" x14ac:dyDescent="0.2">
      <c r="A293" s="20"/>
      <c r="B293" s="20"/>
      <c r="C293" s="2">
        <v>2017</v>
      </c>
      <c r="D293" s="11">
        <v>18994879</v>
      </c>
      <c r="E293" s="7">
        <f t="shared" si="54"/>
        <v>75979516</v>
      </c>
      <c r="F293" s="11">
        <v>261588159</v>
      </c>
      <c r="G293" s="11">
        <v>348338028</v>
      </c>
      <c r="H293" s="7">
        <f t="shared" si="62"/>
        <v>435757173</v>
      </c>
      <c r="I293" s="11">
        <v>60195507</v>
      </c>
      <c r="J293" s="6">
        <f t="shared" si="55"/>
        <v>-15784009</v>
      </c>
      <c r="K293" s="6">
        <f t="shared" si="56"/>
        <v>-3.6222029097843444</v>
      </c>
    </row>
    <row r="294" spans="1:11" x14ac:dyDescent="0.2">
      <c r="A294" s="20"/>
      <c r="B294" s="20"/>
      <c r="C294" s="2">
        <v>2018</v>
      </c>
      <c r="D294" s="11">
        <v>27657977</v>
      </c>
      <c r="E294" s="7">
        <f t="shared" si="54"/>
        <v>110631908</v>
      </c>
      <c r="F294" s="11">
        <v>348338028</v>
      </c>
      <c r="G294" s="11">
        <v>501883194</v>
      </c>
      <c r="H294" s="7">
        <f t="shared" si="62"/>
        <v>599279625</v>
      </c>
      <c r="I294" s="11">
        <v>97281622</v>
      </c>
      <c r="J294" s="6">
        <f t="shared" si="55"/>
        <v>-13350286</v>
      </c>
      <c r="K294" s="6">
        <f t="shared" si="56"/>
        <v>-2.227722325784061</v>
      </c>
    </row>
    <row r="295" spans="1:11" x14ac:dyDescent="0.2">
      <c r="A295" s="20"/>
      <c r="B295" s="20"/>
      <c r="C295" s="2">
        <v>2019</v>
      </c>
      <c r="D295" s="11">
        <v>9435327</v>
      </c>
      <c r="E295" s="7">
        <f t="shared" si="54"/>
        <v>37741308</v>
      </c>
      <c r="F295" s="11">
        <v>501883194</v>
      </c>
      <c r="G295" s="11">
        <v>634640456</v>
      </c>
      <c r="H295" s="7">
        <f t="shared" si="62"/>
        <v>819203422</v>
      </c>
      <c r="I295" s="11">
        <v>62869168</v>
      </c>
      <c r="J295" s="6">
        <f t="shared" si="55"/>
        <v>25127860</v>
      </c>
      <c r="K295" s="6">
        <f t="shared" si="56"/>
        <v>3.0673529095682905</v>
      </c>
    </row>
    <row r="296" spans="1:11" x14ac:dyDescent="0.2">
      <c r="A296" s="3"/>
      <c r="B296" s="3"/>
      <c r="C296" s="3"/>
      <c r="D296" s="3"/>
      <c r="E296" s="7">
        <f t="shared" si="54"/>
        <v>0</v>
      </c>
      <c r="F296" s="3"/>
      <c r="G296" s="3"/>
      <c r="H296" s="3"/>
      <c r="I296" s="3"/>
      <c r="J296" s="6">
        <f t="shared" si="55"/>
        <v>0</v>
      </c>
      <c r="K296" s="6" t="e">
        <f t="shared" si="56"/>
        <v>#DIV/0!</v>
      </c>
    </row>
    <row r="297" spans="1:11" x14ac:dyDescent="0.2">
      <c r="A297" s="20">
        <v>50</v>
      </c>
      <c r="B297" s="20" t="s">
        <v>60</v>
      </c>
      <c r="C297" s="2">
        <v>2015</v>
      </c>
      <c r="D297" s="12"/>
      <c r="E297" s="7">
        <f t="shared" si="54"/>
        <v>0</v>
      </c>
      <c r="F297" s="11">
        <v>136105726</v>
      </c>
      <c r="G297" s="11">
        <v>131063078</v>
      </c>
      <c r="H297" s="7">
        <f>F297+G297/2</f>
        <v>201637265</v>
      </c>
      <c r="I297" s="11">
        <v>2539980</v>
      </c>
      <c r="J297" s="6">
        <f t="shared" si="55"/>
        <v>2539980</v>
      </c>
      <c r="K297" s="6">
        <f t="shared" si="56"/>
        <v>1.2596778675806777</v>
      </c>
    </row>
    <row r="298" spans="1:11" x14ac:dyDescent="0.2">
      <c r="A298" s="20"/>
      <c r="B298" s="20"/>
      <c r="C298" s="2">
        <v>2016</v>
      </c>
      <c r="D298" s="12"/>
      <c r="E298" s="7">
        <f t="shared" si="54"/>
        <v>0</v>
      </c>
      <c r="F298" s="11">
        <v>131063078</v>
      </c>
      <c r="G298" s="11">
        <v>121215065</v>
      </c>
      <c r="H298" s="7">
        <f t="shared" ref="H298:H301" si="63">F298+G298/2</f>
        <v>191670610.5</v>
      </c>
      <c r="I298" s="11">
        <v>1881407</v>
      </c>
      <c r="J298" s="6">
        <f t="shared" si="55"/>
        <v>1881407</v>
      </c>
      <c r="K298" s="6">
        <f t="shared" si="56"/>
        <v>0.98158345460062058</v>
      </c>
    </row>
    <row r="299" spans="1:11" x14ac:dyDescent="0.2">
      <c r="A299" s="20"/>
      <c r="B299" s="20"/>
      <c r="C299" s="2">
        <v>2017</v>
      </c>
      <c r="D299" s="12"/>
      <c r="E299" s="7">
        <f t="shared" si="54"/>
        <v>0</v>
      </c>
      <c r="F299" s="11">
        <v>121215065</v>
      </c>
      <c r="G299" s="11">
        <v>115022001</v>
      </c>
      <c r="H299" s="7">
        <f t="shared" si="63"/>
        <v>178726065.5</v>
      </c>
      <c r="I299" s="11">
        <v>5331362</v>
      </c>
      <c r="J299" s="6">
        <f t="shared" si="55"/>
        <v>5331362</v>
      </c>
      <c r="K299" s="6">
        <f t="shared" si="56"/>
        <v>2.9829795587370551</v>
      </c>
    </row>
    <row r="300" spans="1:11" x14ac:dyDescent="0.2">
      <c r="A300" s="20"/>
      <c r="B300" s="20"/>
      <c r="C300" s="2">
        <v>2018</v>
      </c>
      <c r="D300" s="12"/>
      <c r="E300" s="7">
        <f t="shared" si="54"/>
        <v>0</v>
      </c>
      <c r="F300" s="11">
        <v>115022001</v>
      </c>
      <c r="G300" s="11">
        <v>111477554</v>
      </c>
      <c r="H300" s="7">
        <f t="shared" si="63"/>
        <v>170760778</v>
      </c>
      <c r="I300" s="11">
        <v>8132834</v>
      </c>
      <c r="J300" s="6">
        <f t="shared" si="55"/>
        <v>8132834</v>
      </c>
      <c r="K300" s="6">
        <f t="shared" si="56"/>
        <v>4.7627061057311417</v>
      </c>
    </row>
    <row r="301" spans="1:11" x14ac:dyDescent="0.2">
      <c r="A301" s="20"/>
      <c r="B301" s="20"/>
      <c r="C301" s="2">
        <v>2019</v>
      </c>
      <c r="D301" s="12"/>
      <c r="E301" s="7">
        <f t="shared" si="54"/>
        <v>0</v>
      </c>
      <c r="F301" s="11">
        <v>111477554</v>
      </c>
      <c r="G301" s="11">
        <v>111635784</v>
      </c>
      <c r="H301" s="7">
        <f t="shared" si="63"/>
        <v>167295446</v>
      </c>
      <c r="I301" s="11">
        <v>8811513</v>
      </c>
      <c r="J301" s="6">
        <f t="shared" si="55"/>
        <v>8811513</v>
      </c>
      <c r="K301" s="6">
        <f t="shared" si="56"/>
        <v>5.2670369760094964</v>
      </c>
    </row>
    <row r="302" spans="1:11" x14ac:dyDescent="0.2">
      <c r="A302" s="3"/>
      <c r="B302" s="3"/>
      <c r="C302" s="3"/>
      <c r="D302" s="3"/>
      <c r="E302" s="7">
        <f t="shared" si="54"/>
        <v>0</v>
      </c>
      <c r="F302" s="3"/>
      <c r="G302" s="3"/>
      <c r="H302" s="3"/>
      <c r="I302" s="3"/>
      <c r="J302" s="6">
        <f t="shared" si="55"/>
        <v>0</v>
      </c>
      <c r="K302" s="6" t="e">
        <f t="shared" si="56"/>
        <v>#DIV/0!</v>
      </c>
    </row>
    <row r="303" spans="1:11" x14ac:dyDescent="0.2">
      <c r="A303" s="20">
        <v>51</v>
      </c>
      <c r="B303" s="20" t="s">
        <v>61</v>
      </c>
      <c r="C303" s="2">
        <v>2015</v>
      </c>
      <c r="D303" s="7"/>
      <c r="E303" s="7">
        <f t="shared" si="54"/>
        <v>0</v>
      </c>
      <c r="F303" s="7"/>
      <c r="G303" s="7"/>
      <c r="H303" s="7">
        <f>F303+G303/2</f>
        <v>0</v>
      </c>
      <c r="I303" s="7"/>
      <c r="J303" s="6">
        <f t="shared" si="55"/>
        <v>0</v>
      </c>
      <c r="K303" s="6" t="e">
        <f t="shared" si="56"/>
        <v>#DIV/0!</v>
      </c>
    </row>
    <row r="304" spans="1:11" x14ac:dyDescent="0.2">
      <c r="A304" s="20"/>
      <c r="B304" s="20"/>
      <c r="C304" s="2">
        <v>2016</v>
      </c>
      <c r="D304" s="7"/>
      <c r="E304" s="7">
        <f t="shared" si="54"/>
        <v>0</v>
      </c>
      <c r="F304" s="7"/>
      <c r="G304" s="7"/>
      <c r="H304" s="7">
        <f t="shared" ref="H304:H307" si="64">F304+G304/2</f>
        <v>0</v>
      </c>
      <c r="I304" s="7"/>
      <c r="J304" s="6">
        <f t="shared" si="55"/>
        <v>0</v>
      </c>
      <c r="K304" s="6" t="e">
        <f t="shared" si="56"/>
        <v>#DIV/0!</v>
      </c>
    </row>
    <row r="305" spans="1:12" x14ac:dyDescent="0.2">
      <c r="A305" s="20"/>
      <c r="B305" s="20"/>
      <c r="C305" s="2">
        <v>2017</v>
      </c>
      <c r="D305" s="7">
        <v>1181</v>
      </c>
      <c r="E305" s="7">
        <f t="shared" si="54"/>
        <v>4724</v>
      </c>
      <c r="F305" s="7">
        <v>314329137</v>
      </c>
      <c r="G305" s="7">
        <v>835662751</v>
      </c>
      <c r="H305" s="7">
        <f t="shared" si="64"/>
        <v>732160512.5</v>
      </c>
      <c r="I305" s="11">
        <v>-1222239</v>
      </c>
      <c r="J305" s="6">
        <f t="shared" si="55"/>
        <v>-1226963</v>
      </c>
      <c r="K305" s="6">
        <f t="shared" si="56"/>
        <v>-0.16758114908580241</v>
      </c>
      <c r="L305" t="s">
        <v>70</v>
      </c>
    </row>
    <row r="306" spans="1:12" x14ac:dyDescent="0.2">
      <c r="A306" s="20"/>
      <c r="B306" s="20"/>
      <c r="C306" s="2">
        <v>2018</v>
      </c>
      <c r="D306" s="7"/>
      <c r="E306" s="7">
        <f t="shared" si="54"/>
        <v>0</v>
      </c>
      <c r="F306" s="7"/>
      <c r="G306" s="7"/>
      <c r="H306" s="7">
        <f t="shared" si="64"/>
        <v>0</v>
      </c>
      <c r="I306" s="7"/>
      <c r="J306" s="6">
        <f t="shared" si="55"/>
        <v>0</v>
      </c>
      <c r="K306" s="6" t="e">
        <f t="shared" si="56"/>
        <v>#DIV/0!</v>
      </c>
    </row>
    <row r="307" spans="1:12" x14ac:dyDescent="0.2">
      <c r="A307" s="20"/>
      <c r="B307" s="20"/>
      <c r="C307" s="2">
        <v>2019</v>
      </c>
      <c r="D307" s="7"/>
      <c r="E307" s="7">
        <f t="shared" si="54"/>
        <v>0</v>
      </c>
      <c r="F307" s="7"/>
      <c r="G307" s="7"/>
      <c r="H307" s="7">
        <f t="shared" si="64"/>
        <v>0</v>
      </c>
      <c r="I307" s="7"/>
      <c r="J307" s="6">
        <f t="shared" si="55"/>
        <v>0</v>
      </c>
      <c r="K307" s="6" t="e">
        <f t="shared" si="56"/>
        <v>#DIV/0!</v>
      </c>
    </row>
    <row r="308" spans="1:12" x14ac:dyDescent="0.2">
      <c r="A308" s="3"/>
      <c r="B308" s="3"/>
      <c r="C308" s="3"/>
      <c r="D308" s="3"/>
      <c r="E308" s="7">
        <f t="shared" si="54"/>
        <v>0</v>
      </c>
      <c r="F308" s="3"/>
      <c r="G308" s="3"/>
      <c r="H308" s="3"/>
      <c r="I308" s="3"/>
      <c r="J308" s="6">
        <f t="shared" si="55"/>
        <v>0</v>
      </c>
      <c r="K308" s="6" t="e">
        <f t="shared" si="56"/>
        <v>#DIV/0!</v>
      </c>
    </row>
    <row r="309" spans="1:12" x14ac:dyDescent="0.2">
      <c r="A309" s="20">
        <v>52</v>
      </c>
      <c r="B309" s="20" t="s">
        <v>62</v>
      </c>
      <c r="C309" s="2">
        <v>2015</v>
      </c>
      <c r="D309" s="11">
        <v>103680</v>
      </c>
      <c r="E309" s="7">
        <f t="shared" si="54"/>
        <v>414720</v>
      </c>
      <c r="F309" s="11">
        <v>501284320</v>
      </c>
      <c r="G309" s="16">
        <v>445618424</v>
      </c>
      <c r="H309" s="7">
        <f>F309+G309/2</f>
        <v>724093532</v>
      </c>
      <c r="I309" s="11">
        <v>-9936563</v>
      </c>
      <c r="J309" s="6">
        <f t="shared" si="55"/>
        <v>-10351283</v>
      </c>
      <c r="K309" s="6">
        <f t="shared" si="56"/>
        <v>-1.4295505404404025</v>
      </c>
      <c r="L309" t="s">
        <v>70</v>
      </c>
    </row>
    <row r="310" spans="1:12" x14ac:dyDescent="0.2">
      <c r="A310" s="20"/>
      <c r="B310" s="20"/>
      <c r="C310" s="2">
        <v>2016</v>
      </c>
      <c r="D310" s="11">
        <v>355219</v>
      </c>
      <c r="E310" s="7">
        <f t="shared" si="54"/>
        <v>1420876</v>
      </c>
      <c r="F310" s="11">
        <v>445618424</v>
      </c>
      <c r="G310" s="16">
        <v>401336528</v>
      </c>
      <c r="H310" s="7">
        <f t="shared" ref="H310:H313" si="65">F310+G310/2</f>
        <v>646286688</v>
      </c>
      <c r="I310" s="11">
        <v>-22061333</v>
      </c>
      <c r="J310" s="6">
        <f t="shared" si="55"/>
        <v>-23482209</v>
      </c>
      <c r="K310" s="6">
        <f t="shared" si="56"/>
        <v>-3.6334044064358015</v>
      </c>
      <c r="L310" t="s">
        <v>70</v>
      </c>
    </row>
    <row r="311" spans="1:12" x14ac:dyDescent="0.2">
      <c r="A311" s="20"/>
      <c r="B311" s="20"/>
      <c r="C311" s="2">
        <v>2017</v>
      </c>
      <c r="D311" s="11">
        <v>122096</v>
      </c>
      <c r="E311" s="7">
        <f t="shared" si="54"/>
        <v>488384</v>
      </c>
      <c r="F311" s="11">
        <v>401336528</v>
      </c>
      <c r="G311" s="16">
        <v>338519722</v>
      </c>
      <c r="H311" s="7">
        <f t="shared" si="65"/>
        <v>570596389</v>
      </c>
      <c r="I311" s="11">
        <v>-39736982</v>
      </c>
      <c r="J311" s="6">
        <f t="shared" si="55"/>
        <v>-40225366</v>
      </c>
      <c r="K311" s="6">
        <f t="shared" si="56"/>
        <v>-7.0497056720770805</v>
      </c>
      <c r="L311" t="s">
        <v>70</v>
      </c>
    </row>
    <row r="312" spans="1:12" x14ac:dyDescent="0.2">
      <c r="A312" s="20"/>
      <c r="B312" s="20"/>
      <c r="C312" s="2">
        <v>2018</v>
      </c>
      <c r="D312" s="11">
        <v>63329</v>
      </c>
      <c r="E312" s="7">
        <f t="shared" si="54"/>
        <v>253316</v>
      </c>
      <c r="F312" s="11">
        <v>338519722</v>
      </c>
      <c r="G312" s="16">
        <v>275020275</v>
      </c>
      <c r="H312" s="7">
        <f t="shared" si="65"/>
        <v>476029859.5</v>
      </c>
      <c r="I312" s="11">
        <v>-35993851</v>
      </c>
      <c r="J312" s="6">
        <f t="shared" si="55"/>
        <v>-36247167</v>
      </c>
      <c r="K312" s="6">
        <f t="shared" si="56"/>
        <v>-7.6144733941842153</v>
      </c>
      <c r="L312" t="s">
        <v>70</v>
      </c>
    </row>
    <row r="313" spans="1:12" x14ac:dyDescent="0.2">
      <c r="A313" s="20"/>
      <c r="B313" s="20"/>
      <c r="C313" s="2">
        <v>2019</v>
      </c>
      <c r="D313" s="11">
        <v>130951</v>
      </c>
      <c r="E313" s="7">
        <f t="shared" si="54"/>
        <v>523804</v>
      </c>
      <c r="F313" s="11">
        <v>275020275</v>
      </c>
      <c r="G313" s="16">
        <v>247743725</v>
      </c>
      <c r="H313" s="7">
        <f t="shared" si="65"/>
        <v>398892137.5</v>
      </c>
      <c r="I313" s="11">
        <v>-16711466</v>
      </c>
      <c r="J313" s="6">
        <f t="shared" si="55"/>
        <v>-17235270</v>
      </c>
      <c r="K313" s="6">
        <f t="shared" si="56"/>
        <v>-4.3207845880391664</v>
      </c>
      <c r="L313" t="s">
        <v>70</v>
      </c>
    </row>
  </sheetData>
  <mergeCells count="112">
    <mergeCell ref="K1:K2"/>
    <mergeCell ref="A219:A223"/>
    <mergeCell ref="B219:B223"/>
    <mergeCell ref="A207:A211"/>
    <mergeCell ref="B207:B211"/>
    <mergeCell ref="A255:A259"/>
    <mergeCell ref="B255:B259"/>
    <mergeCell ref="A261:A265"/>
    <mergeCell ref="B261:B265"/>
    <mergeCell ref="A267:A271"/>
    <mergeCell ref="B267:B271"/>
    <mergeCell ref="A237:A241"/>
    <mergeCell ref="B237:B241"/>
    <mergeCell ref="A243:A247"/>
    <mergeCell ref="B243:B247"/>
    <mergeCell ref="A249:A253"/>
    <mergeCell ref="B249:B253"/>
    <mergeCell ref="A225:A229"/>
    <mergeCell ref="B225:B229"/>
    <mergeCell ref="A231:A235"/>
    <mergeCell ref="B231:B235"/>
    <mergeCell ref="A213:A217"/>
    <mergeCell ref="B213:B217"/>
    <mergeCell ref="A159:A163"/>
    <mergeCell ref="B159:B163"/>
    <mergeCell ref="A165:A169"/>
    <mergeCell ref="B165:B169"/>
    <mergeCell ref="A123:A127"/>
    <mergeCell ref="B123:B127"/>
    <mergeCell ref="A129:A133"/>
    <mergeCell ref="B129:B133"/>
    <mergeCell ref="A135:A139"/>
    <mergeCell ref="B135:B139"/>
    <mergeCell ref="A141:A145"/>
    <mergeCell ref="B141:B145"/>
    <mergeCell ref="A147:A151"/>
    <mergeCell ref="B147:B151"/>
    <mergeCell ref="A153:A157"/>
    <mergeCell ref="B153:B157"/>
    <mergeCell ref="D1:E1"/>
    <mergeCell ref="F1:H1"/>
    <mergeCell ref="I1:I2"/>
    <mergeCell ref="A45:A49"/>
    <mergeCell ref="B45:B49"/>
    <mergeCell ref="A51:A55"/>
    <mergeCell ref="B51:B55"/>
    <mergeCell ref="A15:A19"/>
    <mergeCell ref="B15:B19"/>
    <mergeCell ref="A63:A67"/>
    <mergeCell ref="B63:B67"/>
    <mergeCell ref="A69:A73"/>
    <mergeCell ref="B69:B73"/>
    <mergeCell ref="A75:A79"/>
    <mergeCell ref="B75:B79"/>
    <mergeCell ref="J1:J2"/>
    <mergeCell ref="A1:A2"/>
    <mergeCell ref="B1:B2"/>
    <mergeCell ref="C1:C2"/>
    <mergeCell ref="A39:A43"/>
    <mergeCell ref="B39:B43"/>
    <mergeCell ref="A21:A25"/>
    <mergeCell ref="B21:B25"/>
    <mergeCell ref="A27:A31"/>
    <mergeCell ref="B27:B31"/>
    <mergeCell ref="A33:A37"/>
    <mergeCell ref="B33:B37"/>
    <mergeCell ref="A3:A7"/>
    <mergeCell ref="B3:B7"/>
    <mergeCell ref="A9:A13"/>
    <mergeCell ref="B9:B13"/>
    <mergeCell ref="A57:A61"/>
    <mergeCell ref="B57:B61"/>
    <mergeCell ref="A117:A121"/>
    <mergeCell ref="B117:B121"/>
    <mergeCell ref="A99:A103"/>
    <mergeCell ref="B99:B103"/>
    <mergeCell ref="A105:A109"/>
    <mergeCell ref="B105:B109"/>
    <mergeCell ref="A111:A115"/>
    <mergeCell ref="B111:B115"/>
    <mergeCell ref="A81:A85"/>
    <mergeCell ref="B81:B85"/>
    <mergeCell ref="A87:A91"/>
    <mergeCell ref="B87:B91"/>
    <mergeCell ref="A93:A97"/>
    <mergeCell ref="B93:B97"/>
    <mergeCell ref="A171:A175"/>
    <mergeCell ref="B171:B175"/>
    <mergeCell ref="A177:A181"/>
    <mergeCell ref="B177:B181"/>
    <mergeCell ref="A201:A205"/>
    <mergeCell ref="B201:B205"/>
    <mergeCell ref="A183:A187"/>
    <mergeCell ref="B183:B187"/>
    <mergeCell ref="A189:A193"/>
    <mergeCell ref="B189:B193"/>
    <mergeCell ref="A195:A199"/>
    <mergeCell ref="B195:B199"/>
    <mergeCell ref="A303:A307"/>
    <mergeCell ref="B303:B307"/>
    <mergeCell ref="A309:A313"/>
    <mergeCell ref="B309:B313"/>
    <mergeCell ref="A291:A295"/>
    <mergeCell ref="B291:B295"/>
    <mergeCell ref="A297:A301"/>
    <mergeCell ref="B297:B301"/>
    <mergeCell ref="A273:A277"/>
    <mergeCell ref="B273:B277"/>
    <mergeCell ref="A279:A283"/>
    <mergeCell ref="B279:B283"/>
    <mergeCell ref="A285:A289"/>
    <mergeCell ref="B285:B289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>
      <selection activeCell="A2" sqref="A2"/>
    </sheetView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78</v>
      </c>
    </row>
    <row r="3" spans="1:1" x14ac:dyDescent="0.2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6</vt:i4>
      </vt:variant>
    </vt:vector>
  </HeadingPairs>
  <TitlesOfParts>
    <vt:vector size="6" baseType="lpstr">
      <vt:lpstr>Sesuai Purposive</vt:lpstr>
      <vt:lpstr>RAKO</vt:lpstr>
      <vt:lpstr>PEKO</vt:lpstr>
      <vt:lpstr>KLA</vt:lpstr>
      <vt:lpstr>BTD</vt:lpstr>
      <vt:lpstr>Kriteria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bmtfebump123@gmail.com</dc:creator>
  <cp:lastModifiedBy>Microsoft Office User</cp:lastModifiedBy>
  <dcterms:created xsi:type="dcterms:W3CDTF">2024-03-07T04:47:51Z</dcterms:created>
  <dcterms:modified xsi:type="dcterms:W3CDTF">2024-06-29T12:10:47Z</dcterms:modified>
</cp:coreProperties>
</file>