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5f001af15e81eee/Documents/Olah Data Skripsi/"/>
    </mc:Choice>
  </mc:AlternateContent>
  <xr:revisionPtr revIDLastSave="18" documentId="8_{DD7B971C-A7F9-4F6F-9FC2-D3F30F4FD91F}" xr6:coauthVersionLast="47" xr6:coauthVersionMax="47" xr10:uidLastSave="{C54E1725-3195-4B94-BE18-F6ED45BFAD3F}"/>
  <bookViews>
    <workbookView xWindow="-120" yWindow="-120" windowWidth="20730" windowHeight="11040" firstSheet="10" activeTab="14" xr2:uid="{515A7C3D-D350-4DE4-9932-211FB27E76D0}"/>
  </bookViews>
  <sheets>
    <sheet name="Data Full" sheetId="1" r:id="rId1"/>
    <sheet name="Data Usaha Responden" sheetId="15" r:id="rId2"/>
    <sheet name="Demografi Jenis Usaha" sheetId="14" r:id="rId3"/>
    <sheet name="Data Deskriptif" sheetId="2" r:id="rId4"/>
    <sheet name="Pengetahuan Perpajakan" sheetId="3" r:id="rId5"/>
    <sheet name="Sanksi Perpajakan" sheetId="4" r:id="rId6"/>
    <sheet name="Sosialisasi Perpajakan" sheetId="5" r:id="rId7"/>
    <sheet name="E-Filling" sheetId="6" r:id="rId8"/>
    <sheet name="Kepatuhan Wajib Pajak" sheetId="7" r:id="rId9"/>
    <sheet name="Karakteristik responden" sheetId="8" r:id="rId10"/>
    <sheet name="Outer Loading" sheetId="9" r:id="rId11"/>
    <sheet name="Composite, Cronbach's Alpha " sheetId="10" r:id="rId12"/>
    <sheet name="AVE OL" sheetId="11" r:id="rId13"/>
    <sheet name="Cross Loading" sheetId="12" r:id="rId14"/>
    <sheet name="Uji Hipotesis" sheetId="13" r:id="rId15"/>
  </sheets>
  <definedNames>
    <definedName name="_xlnm._FilterDatabase" localSheetId="1" hidden="1">'Data Usaha Responden'!$B$1:$D$101</definedName>
    <definedName name="_xlnm._FilterDatabase" localSheetId="4" hidden="1">'Pengetahuan Perpajakan'!$A$1:$H$101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4" l="1"/>
  <c r="D4" i="14"/>
  <c r="D5" i="14"/>
  <c r="D6" i="14"/>
  <c r="D7" i="14"/>
  <c r="D8" i="14"/>
  <c r="D9" i="14"/>
  <c r="D10" i="14"/>
  <c r="D2" i="14"/>
  <c r="C12" i="14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105" i="7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105" i="6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104" i="4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106" i="3"/>
  <c r="C3" i="11"/>
  <c r="C4" i="11" s="1"/>
  <c r="C5" i="11" s="1"/>
  <c r="C6" i="11" s="1"/>
  <c r="I4" i="4"/>
  <c r="J4" i="4"/>
  <c r="K4" i="4"/>
  <c r="L4" i="4"/>
  <c r="M4" i="4"/>
  <c r="O4" i="4"/>
  <c r="I5" i="4"/>
  <c r="J5" i="4"/>
  <c r="K5" i="4"/>
  <c r="L5" i="4"/>
  <c r="O5" i="4" s="1"/>
  <c r="M5" i="4"/>
  <c r="I6" i="4"/>
  <c r="J6" i="4"/>
  <c r="K6" i="4"/>
  <c r="L6" i="4"/>
  <c r="M6" i="4"/>
  <c r="O6" i="4"/>
  <c r="I7" i="4"/>
  <c r="J7" i="4"/>
  <c r="K7" i="4"/>
  <c r="L7" i="4"/>
  <c r="O7" i="4" s="1"/>
  <c r="M7" i="4"/>
  <c r="I8" i="4"/>
  <c r="J8" i="4"/>
  <c r="K8" i="4"/>
  <c r="L8" i="4"/>
  <c r="M8" i="4"/>
  <c r="L19" i="8"/>
  <c r="L18" i="8"/>
  <c r="M14" i="8"/>
  <c r="M13" i="8"/>
  <c r="M12" i="8"/>
  <c r="M11" i="8"/>
  <c r="M10" i="8"/>
  <c r="M7" i="8"/>
  <c r="M6" i="8"/>
  <c r="H17" i="2"/>
  <c r="H16" i="2"/>
  <c r="I12" i="2"/>
  <c r="I11" i="2"/>
  <c r="I10" i="2"/>
  <c r="I9" i="2"/>
  <c r="I8" i="2"/>
  <c r="I5" i="2"/>
  <c r="I4" i="2"/>
  <c r="N9" i="7"/>
  <c r="M9" i="7"/>
  <c r="L9" i="7"/>
  <c r="K9" i="7"/>
  <c r="J9" i="7"/>
  <c r="N8" i="7"/>
  <c r="M8" i="7"/>
  <c r="L8" i="7"/>
  <c r="K8" i="7"/>
  <c r="J8" i="7"/>
  <c r="N7" i="7"/>
  <c r="M7" i="7"/>
  <c r="L7" i="7"/>
  <c r="K7" i="7"/>
  <c r="J7" i="7"/>
  <c r="N6" i="7"/>
  <c r="M6" i="7"/>
  <c r="L6" i="7"/>
  <c r="K6" i="7"/>
  <c r="J6" i="7"/>
  <c r="N5" i="7"/>
  <c r="M5" i="7"/>
  <c r="L5" i="7"/>
  <c r="K5" i="7"/>
  <c r="J5" i="7"/>
  <c r="M7" i="6"/>
  <c r="L7" i="6"/>
  <c r="K7" i="6"/>
  <c r="J7" i="6"/>
  <c r="I7" i="6"/>
  <c r="I6" i="6"/>
  <c r="J6" i="6"/>
  <c r="K6" i="6"/>
  <c r="L6" i="6"/>
  <c r="M6" i="6"/>
  <c r="L5" i="6"/>
  <c r="K5" i="6"/>
  <c r="J5" i="6"/>
  <c r="I5" i="6"/>
  <c r="M4" i="6"/>
  <c r="L4" i="6"/>
  <c r="K4" i="6"/>
  <c r="J4" i="6"/>
  <c r="I4" i="6"/>
  <c r="M3" i="6"/>
  <c r="L3" i="6"/>
  <c r="K3" i="6"/>
  <c r="J3" i="6"/>
  <c r="I3" i="6"/>
  <c r="M5" i="6"/>
  <c r="O10" i="5"/>
  <c r="N10" i="5"/>
  <c r="M10" i="5"/>
  <c r="L10" i="5"/>
  <c r="K10" i="5"/>
  <c r="O9" i="5"/>
  <c r="N9" i="5"/>
  <c r="M9" i="5"/>
  <c r="L9" i="5"/>
  <c r="K9" i="5"/>
  <c r="O8" i="5"/>
  <c r="N8" i="5"/>
  <c r="M8" i="5"/>
  <c r="L8" i="5"/>
  <c r="K8" i="5"/>
  <c r="O7" i="5"/>
  <c r="N7" i="5"/>
  <c r="M7" i="5"/>
  <c r="L7" i="5"/>
  <c r="K7" i="5"/>
  <c r="O6" i="5"/>
  <c r="N6" i="5"/>
  <c r="M6" i="5"/>
  <c r="L6" i="5"/>
  <c r="K6" i="5"/>
  <c r="O5" i="5"/>
  <c r="N5" i="5"/>
  <c r="M5" i="5"/>
  <c r="L5" i="5"/>
  <c r="K5" i="5"/>
  <c r="O4" i="5"/>
  <c r="N4" i="5"/>
  <c r="M4" i="5"/>
  <c r="L4" i="5"/>
  <c r="K4" i="5"/>
  <c r="R2" i="3"/>
  <c r="S2" i="3" s="1"/>
  <c r="R3" i="3"/>
  <c r="S3" i="3" s="1"/>
  <c r="P9" i="3"/>
  <c r="O9" i="3"/>
  <c r="N9" i="3"/>
  <c r="M9" i="3"/>
  <c r="L9" i="3"/>
  <c r="P8" i="3"/>
  <c r="O8" i="3"/>
  <c r="N8" i="3"/>
  <c r="M8" i="3"/>
  <c r="L8" i="3"/>
  <c r="P7" i="3"/>
  <c r="O7" i="3"/>
  <c r="N7" i="3"/>
  <c r="M7" i="3"/>
  <c r="L7" i="3"/>
  <c r="P6" i="3"/>
  <c r="O6" i="3"/>
  <c r="N6" i="3"/>
  <c r="M6" i="3"/>
  <c r="L6" i="3"/>
  <c r="P5" i="3"/>
  <c r="L5" i="3"/>
  <c r="P4" i="3"/>
  <c r="O4" i="3"/>
  <c r="N4" i="3"/>
  <c r="M4" i="3"/>
  <c r="L4" i="3"/>
  <c r="Q3" i="3"/>
  <c r="Q2" i="3"/>
  <c r="AJ2" i="1"/>
  <c r="AI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2" i="1"/>
  <c r="N6" i="4" l="1"/>
  <c r="N5" i="4"/>
  <c r="H22" i="2"/>
  <c r="N8" i="4"/>
  <c r="N7" i="4"/>
  <c r="N4" i="4"/>
  <c r="R6" i="3"/>
  <c r="S6" i="3" s="1"/>
  <c r="R4" i="3"/>
  <c r="S4" i="3" s="1"/>
  <c r="R7" i="3"/>
  <c r="S7" i="3" s="1"/>
  <c r="R9" i="3"/>
  <c r="S9" i="3" s="1"/>
  <c r="R5" i="3"/>
  <c r="S5" i="3" s="1"/>
  <c r="R8" i="3"/>
  <c r="S8" i="3" s="1"/>
  <c r="O8" i="4"/>
  <c r="L24" i="8"/>
  <c r="M18" i="8" s="1"/>
  <c r="P9" i="7"/>
  <c r="Q9" i="7" s="1"/>
  <c r="O9" i="7"/>
  <c r="P8" i="7"/>
  <c r="Q8" i="7" s="1"/>
  <c r="O8" i="7"/>
  <c r="P7" i="7"/>
  <c r="Q7" i="7" s="1"/>
  <c r="O7" i="7"/>
  <c r="P6" i="7"/>
  <c r="Q6" i="7" s="1"/>
  <c r="O6" i="7"/>
  <c r="P5" i="7"/>
  <c r="Q5" i="7" s="1"/>
  <c r="O5" i="7"/>
  <c r="O7" i="6"/>
  <c r="P7" i="6" s="1"/>
  <c r="O6" i="6"/>
  <c r="P6" i="6" s="1"/>
  <c r="O5" i="6"/>
  <c r="P5" i="6" s="1"/>
  <c r="O4" i="6"/>
  <c r="P4" i="6" s="1"/>
  <c r="O3" i="6"/>
  <c r="P3" i="6" s="1"/>
  <c r="N3" i="6"/>
  <c r="N4" i="6"/>
  <c r="N5" i="6"/>
  <c r="N6" i="6"/>
  <c r="N7" i="6"/>
  <c r="Q10" i="5"/>
  <c r="R10" i="5" s="1"/>
  <c r="Q8" i="5"/>
  <c r="R8" i="5" s="1"/>
  <c r="Q7" i="5"/>
  <c r="R7" i="5" s="1"/>
  <c r="P5" i="5"/>
  <c r="P6" i="5"/>
  <c r="Q5" i="5"/>
  <c r="R5" i="5" s="1"/>
  <c r="Q4" i="5"/>
  <c r="R4" i="5" s="1"/>
  <c r="P4" i="5"/>
  <c r="Q9" i="5"/>
  <c r="R9" i="5" s="1"/>
  <c r="P7" i="5"/>
  <c r="P8" i="5"/>
  <c r="Q6" i="5"/>
  <c r="R6" i="5" s="1"/>
  <c r="P9" i="5"/>
  <c r="P10" i="5"/>
  <c r="P5" i="4"/>
  <c r="P4" i="4"/>
  <c r="P7" i="4"/>
  <c r="P6" i="4"/>
  <c r="P8" i="4"/>
  <c r="Q8" i="3"/>
  <c r="Q7" i="3"/>
  <c r="Q6" i="3"/>
  <c r="Q5" i="3"/>
  <c r="Q4" i="3"/>
  <c r="Q9" i="3"/>
  <c r="I20" i="2" l="1"/>
  <c r="I19" i="2"/>
  <c r="I21" i="2"/>
  <c r="I18" i="2"/>
  <c r="I17" i="2"/>
  <c r="I16" i="2"/>
  <c r="S10" i="3"/>
  <c r="M23" i="8"/>
  <c r="M22" i="8"/>
  <c r="M21" i="8"/>
  <c r="M20" i="8"/>
  <c r="M19" i="8"/>
  <c r="Q10" i="7"/>
  <c r="P8" i="6"/>
  <c r="R11" i="5"/>
  <c r="P9" i="4"/>
</calcChain>
</file>

<file path=xl/sharedStrings.xml><?xml version="1.0" encoding="utf-8"?>
<sst xmlns="http://schemas.openxmlformats.org/spreadsheetml/2006/main" count="1221" uniqueCount="557">
  <si>
    <t>PP1</t>
  </si>
  <si>
    <t>PP2</t>
  </si>
  <si>
    <t>PP3</t>
  </si>
  <si>
    <t>PP4</t>
  </si>
  <si>
    <t>PP5</t>
  </si>
  <si>
    <t>PP6</t>
  </si>
  <si>
    <t>PP7</t>
  </si>
  <si>
    <t>PP8</t>
  </si>
  <si>
    <t>SAN1</t>
  </si>
  <si>
    <t>SAN2</t>
  </si>
  <si>
    <t>SAN3</t>
  </si>
  <si>
    <t>SAN4</t>
  </si>
  <si>
    <t>SAN5</t>
  </si>
  <si>
    <t>SOS1</t>
  </si>
  <si>
    <t>SOS2</t>
  </si>
  <si>
    <t>SOS3</t>
  </si>
  <si>
    <t>SOS4</t>
  </si>
  <si>
    <t>SOS5</t>
  </si>
  <si>
    <t>SOS6</t>
  </si>
  <si>
    <t>SOS7</t>
  </si>
  <si>
    <t>EF1</t>
  </si>
  <si>
    <t>EF2</t>
  </si>
  <si>
    <t>EF3</t>
  </si>
  <si>
    <t>EF4</t>
  </si>
  <si>
    <t>EF5</t>
  </si>
  <si>
    <t>KWP1</t>
  </si>
  <si>
    <t>KWP2</t>
  </si>
  <si>
    <t>KWP3</t>
  </si>
  <si>
    <t>KWP4</t>
  </si>
  <si>
    <t>KWP5</t>
  </si>
  <si>
    <t>Jenis Kelamin</t>
  </si>
  <si>
    <t>Umur</t>
  </si>
  <si>
    <t>Pendidikan Terakhir</t>
  </si>
  <si>
    <t>Perempuan</t>
  </si>
  <si>
    <t>23 - 28</t>
  </si>
  <si>
    <t>Diploma III</t>
  </si>
  <si>
    <t>Laki Laki</t>
  </si>
  <si>
    <t>17 - 22</t>
  </si>
  <si>
    <t>S1</t>
  </si>
  <si>
    <t>SMA/SMK/Sederajat</t>
  </si>
  <si>
    <t>29 - 34</t>
  </si>
  <si>
    <t>S2</t>
  </si>
  <si>
    <t>35 - 39</t>
  </si>
  <si>
    <t>46 - 50</t>
  </si>
  <si>
    <t>Laki-Laki</t>
  </si>
  <si>
    <t>17-22</t>
  </si>
  <si>
    <t>23-28</t>
  </si>
  <si>
    <t>29-34</t>
  </si>
  <si>
    <t>35-39</t>
  </si>
  <si>
    <t>46-50</t>
  </si>
  <si>
    <t>SD</t>
  </si>
  <si>
    <t>SMP</t>
  </si>
  <si>
    <t>Jumlah</t>
  </si>
  <si>
    <t>Total</t>
  </si>
  <si>
    <t>Interval</t>
  </si>
  <si>
    <t>Skor Minimal</t>
  </si>
  <si>
    <t>Skor Maksimal</t>
  </si>
  <si>
    <t>Skor maks-min</t>
  </si>
  <si>
    <t>P1</t>
  </si>
  <si>
    <t>P2</t>
  </si>
  <si>
    <t>P3</t>
  </si>
  <si>
    <t>P4</t>
  </si>
  <si>
    <t>P5</t>
  </si>
  <si>
    <t>P6</t>
  </si>
  <si>
    <t>P7</t>
  </si>
  <si>
    <t>P8</t>
  </si>
  <si>
    <t>1</t>
  </si>
  <si>
    <t>2</t>
  </si>
  <si>
    <t>3</t>
  </si>
  <si>
    <t>4</t>
  </si>
  <si>
    <t>5</t>
  </si>
  <si>
    <t>Indikator</t>
  </si>
  <si>
    <t>AVE</t>
  </si>
  <si>
    <t>%Indeks</t>
  </si>
  <si>
    <t>Jumlah Data</t>
  </si>
  <si>
    <t>SAN 1</t>
  </si>
  <si>
    <t>SAN 2</t>
  </si>
  <si>
    <t>SAN 3</t>
  </si>
  <si>
    <t>SAN 4</t>
  </si>
  <si>
    <t>SAN 5</t>
  </si>
  <si>
    <t>SOS 1</t>
  </si>
  <si>
    <t>SOS 2</t>
  </si>
  <si>
    <t>SOS 3</t>
  </si>
  <si>
    <t>SOS 4</t>
  </si>
  <si>
    <t>SOS 5</t>
  </si>
  <si>
    <t>SOS 6</t>
  </si>
  <si>
    <t>SOS 7</t>
  </si>
  <si>
    <t>EF 1</t>
  </si>
  <si>
    <t>EF 2</t>
  </si>
  <si>
    <t>EF 3</t>
  </si>
  <si>
    <t>EF 4</t>
  </si>
  <si>
    <t>EF 5</t>
  </si>
  <si>
    <t>KWP 1</t>
  </si>
  <si>
    <t>KWP 2</t>
  </si>
  <si>
    <t>KWP 3</t>
  </si>
  <si>
    <t>KWP 4</t>
  </si>
  <si>
    <t>KWP 5</t>
  </si>
  <si>
    <t>%</t>
  </si>
  <si>
    <t>Karakteristik</t>
  </si>
  <si>
    <t>Usia</t>
  </si>
  <si>
    <t>40-50</t>
  </si>
  <si>
    <t>Persentase (%)</t>
  </si>
  <si>
    <t xml:space="preserve"> </t>
  </si>
  <si>
    <t>No</t>
  </si>
  <si>
    <t>Frekuensi Jawaban Responden</t>
  </si>
  <si>
    <t>Dimensi pengetahuan mengenai Ketentuan Umum dan Tata Cara Perpajakan</t>
  </si>
  <si>
    <t>Pengetahuan tentang objek pajak</t>
  </si>
  <si>
    <t>Pengetahuan tentang subjek pajak</t>
  </si>
  <si>
    <t>Dimensi mengenai sistem perpajakan di Indonesia</t>
  </si>
  <si>
    <t>Pengetahuan tentang self assesment</t>
  </si>
  <si>
    <t>Pengetahuan tentang official assesment</t>
  </si>
  <si>
    <t>Pengetahuan tentang withholding system</t>
  </si>
  <si>
    <t>Dimensi pengetahuan mengenai fungsi perpajakan</t>
  </si>
  <si>
    <t>Pengetahuan tentang penggunaan pajak untuk fungsi pemerintahan</t>
  </si>
  <si>
    <t>Pengetahuan tentang penggunaan pajak untuk fungsi pembangunan</t>
  </si>
  <si>
    <t>Pengetahuan tentang sanksi pajak</t>
  </si>
  <si>
    <t>Rata-rata</t>
  </si>
  <si>
    <t>Indeks (%)</t>
  </si>
  <si>
    <t>85.6</t>
  </si>
  <si>
    <t>85.8</t>
  </si>
  <si>
    <t>81.4</t>
  </si>
  <si>
    <t>79.2</t>
  </si>
  <si>
    <t>87.4</t>
  </si>
  <si>
    <t>89.2</t>
  </si>
  <si>
    <t>83.95</t>
  </si>
  <si>
    <t>Dimensi Sanksi Administrasi</t>
  </si>
  <si>
    <t>Sanksi denda dikenakan kepada Wajib Pajak yang melakukan pelanggaran</t>
  </si>
  <si>
    <t>Sanksi bunga diberikan kepada Wajib Pajak yang melakukan pelanggaran</t>
  </si>
  <si>
    <t>Sanksi kenaikan jumlah perpajakan kepada Wajib Pajak yang melakukan pelanggaran</t>
  </si>
  <si>
    <t>Dimensi Sanksi Pidana</t>
  </si>
  <si>
    <t>Sanksi pidana dikenakan karena pelanggaran perpajakan yang cukup berat</t>
  </si>
  <si>
    <t>Sanksi pidana dijadikan salah satu sarana untuk memberikan kesan rasa takut kepada Wajib Pajak</t>
  </si>
  <si>
    <t>Indeks 
(%)</t>
  </si>
  <si>
    <t>77.2</t>
  </si>
  <si>
    <t>75.8</t>
  </si>
  <si>
    <t>74.4</t>
  </si>
  <si>
    <t>80.4</t>
  </si>
  <si>
    <t>77.6</t>
  </si>
  <si>
    <t>77.08</t>
  </si>
  <si>
    <t>Dimensi Penyuluhan</t>
  </si>
  <si>
    <t>Kegiatan bersifat berkelanjutan</t>
  </si>
  <si>
    <t>Kegiatan mendorong dan merangsang melakukan perbaikan diri dan secara bersama</t>
  </si>
  <si>
    <t>Dimensi Pemasangan Billbord</t>
  </si>
  <si>
    <t>Kemudahan membaca slogan</t>
  </si>
  <si>
    <t>Tujuan slogan diterima dengan baik</t>
  </si>
  <si>
    <t>Dimensi Website Dirjen Pajak sebagai media sosialisasi</t>
  </si>
  <si>
    <t>Kemudahan dalam mengakses</t>
  </si>
  <si>
    <t>Informasi yang lengkap, terjamin kebenarannya serta up to date</t>
  </si>
  <si>
    <t>Membangun citra instansi di dunia maya</t>
  </si>
  <si>
    <t>75.6</t>
  </si>
  <si>
    <t>72.8</t>
  </si>
  <si>
    <t>75.4</t>
  </si>
  <si>
    <t>77.8</t>
  </si>
  <si>
    <t>78.4</t>
  </si>
  <si>
    <t>74.8</t>
  </si>
  <si>
    <r>
      <t xml:space="preserve">Dimensi Penggunaan </t>
    </r>
    <r>
      <rPr>
        <i/>
        <sz val="12"/>
        <color theme="1"/>
        <rFont val="Times New Roman"/>
        <family val="1"/>
      </rPr>
      <t>e-filling</t>
    </r>
  </si>
  <si>
    <t>Kemudahan dalam melaporkan  SPT melalui e-filling</t>
  </si>
  <si>
    <t>Penyampaian SPT dilakukan secara cepat, kapan saja, dan dimana saja</t>
  </si>
  <si>
    <t>Dimensi manfaat dan kepuasan</t>
  </si>
  <si>
    <t>Kepuasan wajib pajak menggunakan e-filling</t>
  </si>
  <si>
    <t>Persepsi kebermanfaatan</t>
  </si>
  <si>
    <t>76.6</t>
  </si>
  <si>
    <t>79.4</t>
  </si>
  <si>
    <t>80.6</t>
  </si>
  <si>
    <t>83.6</t>
  </si>
  <si>
    <t>79.88</t>
  </si>
  <si>
    <r>
      <t xml:space="preserve">Kemudahan dalam menggunakan </t>
    </r>
    <r>
      <rPr>
        <i/>
        <sz val="12"/>
        <color theme="1"/>
        <rFont val="Times New Roman"/>
        <family val="1"/>
      </rPr>
      <t>e-filling</t>
    </r>
  </si>
  <si>
    <t>Dimensi Kepatuhan formal</t>
  </si>
  <si>
    <t>Kepatuhan wajib pajak mendaftarkan diri</t>
  </si>
  <si>
    <t>Menghitung dan membayar pajak terutang tepat waktu</t>
  </si>
  <si>
    <t>Dimensi pengendalian perpajakan</t>
  </si>
  <si>
    <t>Pengelolaan perpajakan</t>
  </si>
  <si>
    <t>Administrasi pajak</t>
  </si>
  <si>
    <t>73.8</t>
  </si>
  <si>
    <t>77.24</t>
  </si>
  <si>
    <r>
      <t xml:space="preserve">Melaporkan SPT melalui </t>
    </r>
    <r>
      <rPr>
        <i/>
        <sz val="11"/>
        <color theme="1"/>
        <rFont val="Calibri"/>
        <family val="2"/>
        <scheme val="minor"/>
      </rPr>
      <t>e-filling</t>
    </r>
    <r>
      <rPr>
        <sz val="11"/>
        <color theme="1"/>
        <rFont val="Calibri"/>
        <family val="2"/>
        <scheme val="minor"/>
      </rPr>
      <t xml:space="preserve"> tepat waktu</t>
    </r>
  </si>
  <si>
    <t>Variabel</t>
  </si>
  <si>
    <t>Item</t>
  </si>
  <si>
    <t>Loading</t>
  </si>
  <si>
    <t>Keterangan</t>
  </si>
  <si>
    <t>Pengetahuan Perpajakan (X1)</t>
  </si>
  <si>
    <t>X1.1</t>
  </si>
  <si>
    <t>X1.2</t>
  </si>
  <si>
    <t>X1.4</t>
  </si>
  <si>
    <t>X1.5</t>
  </si>
  <si>
    <t>X1.6</t>
  </si>
  <si>
    <t>X1.7</t>
  </si>
  <si>
    <t>X1.8</t>
  </si>
  <si>
    <t>0.873</t>
  </si>
  <si>
    <t>0.922</t>
  </si>
  <si>
    <t>0.910</t>
  </si>
  <si>
    <t>0.714</t>
  </si>
  <si>
    <t>0.658</t>
  </si>
  <si>
    <t>0.753</t>
  </si>
  <si>
    <t>0.790</t>
  </si>
  <si>
    <t>0.777</t>
  </si>
  <si>
    <t>0.760</t>
  </si>
  <si>
    <t>Sanksi Perpajaan (X2)</t>
  </si>
  <si>
    <t>X2.1</t>
  </si>
  <si>
    <t>X2.2</t>
  </si>
  <si>
    <t>X2.3</t>
  </si>
  <si>
    <t>X2.4</t>
  </si>
  <si>
    <t>X2.5</t>
  </si>
  <si>
    <t>0.856</t>
  </si>
  <si>
    <t>0.751</t>
  </si>
  <si>
    <t>0.731</t>
  </si>
  <si>
    <t>0.775</t>
  </si>
  <si>
    <t>0.739</t>
  </si>
  <si>
    <t>Sosialisasi Perpajakan (X3)</t>
  </si>
  <si>
    <t>X3.1</t>
  </si>
  <si>
    <t>X3.2</t>
  </si>
  <si>
    <t>X3.3</t>
  </si>
  <si>
    <t>X3.4</t>
  </si>
  <si>
    <t>X3.5</t>
  </si>
  <si>
    <t>X3.6</t>
  </si>
  <si>
    <t>X3.7</t>
  </si>
  <si>
    <t>0.829</t>
  </si>
  <si>
    <t>0.723</t>
  </si>
  <si>
    <t>0.801</t>
  </si>
  <si>
    <t>0.765</t>
  </si>
  <si>
    <t>0.821</t>
  </si>
  <si>
    <t>0.841</t>
  </si>
  <si>
    <t>0.733</t>
  </si>
  <si>
    <t>X4.1</t>
  </si>
  <si>
    <t>X4.2</t>
  </si>
  <si>
    <t>X4.3</t>
  </si>
  <si>
    <t>X4.4</t>
  </si>
  <si>
    <t>X4.5</t>
  </si>
  <si>
    <t>0.884</t>
  </si>
  <si>
    <t>Kepatuhan Wajib Pajak (Y)</t>
  </si>
  <si>
    <t>Y.1</t>
  </si>
  <si>
    <t>Y.2</t>
  </si>
  <si>
    <t>Y.3</t>
  </si>
  <si>
    <t>Y.4</t>
  </si>
  <si>
    <t>Y.5</t>
  </si>
  <si>
    <t>0.802</t>
  </si>
  <si>
    <t>0.868</t>
  </si>
  <si>
    <t>0.874</t>
  </si>
  <si>
    <t>0.799</t>
  </si>
  <si>
    <t>0.895</t>
  </si>
  <si>
    <t>Valid</t>
  </si>
  <si>
    <r>
      <t xml:space="preserve">Implementasi Penerapan 
</t>
    </r>
    <r>
      <rPr>
        <i/>
        <sz val="11"/>
        <color theme="1"/>
        <rFont val="Calibri"/>
        <family val="2"/>
        <scheme val="minor"/>
      </rPr>
      <t>E-Filling</t>
    </r>
    <r>
      <rPr>
        <sz val="11"/>
        <color theme="1"/>
        <rFont val="Calibri"/>
        <family val="2"/>
        <scheme val="minor"/>
      </rPr>
      <t xml:space="preserve"> (X4)</t>
    </r>
  </si>
  <si>
    <t>Konstruk</t>
  </si>
  <si>
    <t>Composite Reliability</t>
  </si>
  <si>
    <t>Nilai kritis</t>
  </si>
  <si>
    <t>Cronbach's Alpha</t>
  </si>
  <si>
    <t>Sanksi Perpajakan (X2)</t>
  </si>
  <si>
    <t>0.861</t>
  </si>
  <si>
    <t>0.898</t>
  </si>
  <si>
    <t>0.941</t>
  </si>
  <si>
    <t>0.903</t>
  </si>
  <si>
    <t>0.955</t>
  </si>
  <si>
    <t>0.928</t>
  </si>
  <si>
    <t>0.894</t>
  </si>
  <si>
    <t>0.880</t>
  </si>
  <si>
    <t>0.920</t>
  </si>
  <si>
    <t>0.7</t>
  </si>
  <si>
    <t>0.6</t>
  </si>
  <si>
    <r>
      <t>Implementasi Penerapan</t>
    </r>
    <r>
      <rPr>
        <i/>
        <sz val="11"/>
        <color theme="1"/>
        <rFont val="Calibri"/>
        <family val="2"/>
        <scheme val="minor"/>
      </rPr>
      <t xml:space="preserve"> E-Filling </t>
    </r>
    <r>
      <rPr>
        <sz val="11"/>
        <color theme="1"/>
        <rFont val="Calibri"/>
        <family val="2"/>
        <scheme val="minor"/>
      </rPr>
      <t>(X4)</t>
    </r>
  </si>
  <si>
    <t>0.547</t>
  </si>
  <si>
    <t>0.595</t>
  </si>
  <si>
    <t>0.622</t>
  </si>
  <si>
    <t>0.810</t>
  </si>
  <si>
    <t>0.720</t>
  </si>
  <si>
    <t>0.5</t>
  </si>
  <si>
    <t>X1</t>
  </si>
  <si>
    <t>X2</t>
  </si>
  <si>
    <t>X3</t>
  </si>
  <si>
    <t>X4</t>
  </si>
  <si>
    <t>Y</t>
  </si>
  <si>
    <t>0.428</t>
  </si>
  <si>
    <t>0.446</t>
  </si>
  <si>
    <t>0.406</t>
  </si>
  <si>
    <t>0.500</t>
  </si>
  <si>
    <t>0.452</t>
  </si>
  <si>
    <t>0.418</t>
  </si>
  <si>
    <t>0.491</t>
  </si>
  <si>
    <t>0.354</t>
  </si>
  <si>
    <t>0.522</t>
  </si>
  <si>
    <t>0.444</t>
  </si>
  <si>
    <t>0.373</t>
  </si>
  <si>
    <t>0.405</t>
  </si>
  <si>
    <t>0.480</t>
  </si>
  <si>
    <t>0.375</t>
  </si>
  <si>
    <t>0.490</t>
  </si>
  <si>
    <t>0.473</t>
  </si>
  <si>
    <t>0.485</t>
  </si>
  <si>
    <t>0.530</t>
  </si>
  <si>
    <t>0.487</t>
  </si>
  <si>
    <t>0.343</t>
  </si>
  <si>
    <t>0.380</t>
  </si>
  <si>
    <t>0.469</t>
  </si>
  <si>
    <t>0.362</t>
  </si>
  <si>
    <t>0.397</t>
  </si>
  <si>
    <t>0.447</t>
  </si>
  <si>
    <t>0.377</t>
  </si>
  <si>
    <t>0.545</t>
  </si>
  <si>
    <t>0.445</t>
  </si>
  <si>
    <t>0.396</t>
  </si>
  <si>
    <t>0.471</t>
  </si>
  <si>
    <t>0.422</t>
  </si>
  <si>
    <t>0.497</t>
  </si>
  <si>
    <t>0.492</t>
  </si>
  <si>
    <t>0.381</t>
  </si>
  <si>
    <t>0.394</t>
  </si>
  <si>
    <t>0.456</t>
  </si>
  <si>
    <t>0.429</t>
  </si>
  <si>
    <t>0.352</t>
  </si>
  <si>
    <t>0.358</t>
  </si>
  <si>
    <t>0.443</t>
  </si>
  <si>
    <t>0.361</t>
  </si>
  <si>
    <t>0.482</t>
  </si>
  <si>
    <t>0.359</t>
  </si>
  <si>
    <t>0.403</t>
  </si>
  <si>
    <t>0.341</t>
  </si>
  <si>
    <t>0.424</t>
  </si>
  <si>
    <t>0.386</t>
  </si>
  <si>
    <t>0.460</t>
  </si>
  <si>
    <t>0.539</t>
  </si>
  <si>
    <t>0.441</t>
  </si>
  <si>
    <t>0.430</t>
  </si>
  <si>
    <t>0.436</t>
  </si>
  <si>
    <t>0.400</t>
  </si>
  <si>
    <t>0.536</t>
  </si>
  <si>
    <t>0.506</t>
  </si>
  <si>
    <t>0.540</t>
  </si>
  <si>
    <t>0.462</t>
  </si>
  <si>
    <t>0.574</t>
  </si>
  <si>
    <t>0.623</t>
  </si>
  <si>
    <t>0.434</t>
  </si>
  <si>
    <t>0.519</t>
  </si>
  <si>
    <t>0.555</t>
  </si>
  <si>
    <t>0.486</t>
  </si>
  <si>
    <t>0.409</t>
  </si>
  <si>
    <t>0.470</t>
  </si>
  <si>
    <t>0.521</t>
  </si>
  <si>
    <t>0.546</t>
  </si>
  <si>
    <t>0.607</t>
  </si>
  <si>
    <t>0.616</t>
  </si>
  <si>
    <t>0.597</t>
  </si>
  <si>
    <t>0.496</t>
  </si>
  <si>
    <t>0.427</t>
  </si>
  <si>
    <t>0.393</t>
  </si>
  <si>
    <t>0.537</t>
  </si>
  <si>
    <t>0.410</t>
  </si>
  <si>
    <t>0.650</t>
  </si>
  <si>
    <t>0.628</t>
  </si>
  <si>
    <t>0.573</t>
  </si>
  <si>
    <t>0.570</t>
  </si>
  <si>
    <t>0.559</t>
  </si>
  <si>
    <t>0.516</t>
  </si>
  <si>
    <t>0.526</t>
  </si>
  <si>
    <t>0.398</t>
  </si>
  <si>
    <t>0.499</t>
  </si>
  <si>
    <t>0.458</t>
  </si>
  <si>
    <t>0.408</t>
  </si>
  <si>
    <t>0.356</t>
  </si>
  <si>
    <t>0.528</t>
  </si>
  <si>
    <t>0.656</t>
  </si>
  <si>
    <t>0.372</t>
  </si>
  <si>
    <t>0.587</t>
  </si>
  <si>
    <t>Original Sample (O)</t>
  </si>
  <si>
    <t>Sample Mean (M)</t>
  </si>
  <si>
    <t>Standard Deviation (STDEV)</t>
  </si>
  <si>
    <t>P Value</t>
  </si>
  <si>
    <t>X1 -&gt; Y</t>
  </si>
  <si>
    <t>X2 -&gt; Y</t>
  </si>
  <si>
    <t>X3 -&gt; Y</t>
  </si>
  <si>
    <t>X4 -&gt; Y</t>
  </si>
  <si>
    <t>0.220</t>
  </si>
  <si>
    <t>0.134</t>
  </si>
  <si>
    <t>0.147</t>
  </si>
  <si>
    <t>0.313</t>
  </si>
  <si>
    <t>0.209</t>
  </si>
  <si>
    <t>0.133</t>
  </si>
  <si>
    <t>0.155</t>
  </si>
  <si>
    <t>0.322</t>
  </si>
  <si>
    <t>0.103</t>
  </si>
  <si>
    <t>0.097</t>
  </si>
  <si>
    <t>0.096</t>
  </si>
  <si>
    <t>0.094</t>
  </si>
  <si>
    <t>0.034</t>
  </si>
  <si>
    <t>0.169</t>
  </si>
  <si>
    <t>0.127</t>
  </si>
  <si>
    <t>0.001</t>
  </si>
  <si>
    <t>T-statistics (O/S.TDEV)</t>
  </si>
  <si>
    <t>Nama Bapak/Ibu Responden</t>
  </si>
  <si>
    <t>Jenis Usaha</t>
  </si>
  <si>
    <t>Adinda</t>
  </si>
  <si>
    <t>Rumah Makan Nasi Padang</t>
  </si>
  <si>
    <t>Agnes Marpaung</t>
  </si>
  <si>
    <t>Pangkalan Gas</t>
  </si>
  <si>
    <t>Ahmad Taviv</t>
  </si>
  <si>
    <t>Penjual Perabot</t>
  </si>
  <si>
    <t>Alma Viranis Hondro</t>
  </si>
  <si>
    <t>Toko kelontong</t>
  </si>
  <si>
    <t>Amelia Putri</t>
  </si>
  <si>
    <r>
      <t xml:space="preserve">Jualan </t>
    </r>
    <r>
      <rPr>
        <i/>
        <sz val="12"/>
        <color rgb="FF000000"/>
        <rFont val="Times New Roman"/>
        <family val="1"/>
      </rPr>
      <t>Online</t>
    </r>
  </si>
  <si>
    <t>Anni Hanifa</t>
  </si>
  <si>
    <t>Pedagang Grosir</t>
  </si>
  <si>
    <t>Anugerah Tangke Timbang</t>
  </si>
  <si>
    <t xml:space="preserve">Toko Kelontong </t>
  </si>
  <si>
    <t>Aprilia rahmawati</t>
  </si>
  <si>
    <t>Toko Baju</t>
  </si>
  <si>
    <t xml:space="preserve">Ariana </t>
  </si>
  <si>
    <t>Arina</t>
  </si>
  <si>
    <t>Bakery cake cookies</t>
  </si>
  <si>
    <t>Arinda</t>
  </si>
  <si>
    <t>Bekti</t>
  </si>
  <si>
    <t>Penjual Ikan Basah</t>
  </si>
  <si>
    <t>Belia Damayanti</t>
  </si>
  <si>
    <t>Beti</t>
  </si>
  <si>
    <t>Warung Makanan dan Minuman</t>
  </si>
  <si>
    <t>Bu Ika</t>
  </si>
  <si>
    <t>Pedagang Mie Ayam</t>
  </si>
  <si>
    <t>Bulanmadya</t>
  </si>
  <si>
    <t>Toko Kelontong</t>
  </si>
  <si>
    <t>Bunga</t>
  </si>
  <si>
    <t>Pedagang Air Isi Ulang</t>
  </si>
  <si>
    <t>Chia Cuk Ha</t>
  </si>
  <si>
    <t>Desi</t>
  </si>
  <si>
    <t>Dewi</t>
  </si>
  <si>
    <t>Toko Perabot</t>
  </si>
  <si>
    <t>Dian</t>
  </si>
  <si>
    <t>Dody</t>
  </si>
  <si>
    <t>Penjual Es</t>
  </si>
  <si>
    <t>Dwi Wahyu Supriatin</t>
  </si>
  <si>
    <t>Pedagang Warung Nasi</t>
  </si>
  <si>
    <t>Een</t>
  </si>
  <si>
    <r>
      <t xml:space="preserve">Penjual Kosmetik </t>
    </r>
    <r>
      <rPr>
        <i/>
        <sz val="12"/>
        <color rgb="FF000000"/>
        <rFont val="Times New Roman"/>
        <family val="1"/>
      </rPr>
      <t>Online</t>
    </r>
  </si>
  <si>
    <t>Eklesia</t>
  </si>
  <si>
    <t>Eti rusmayati</t>
  </si>
  <si>
    <t>Euis Mulyanah</t>
  </si>
  <si>
    <t>Ferianti Tarigan</t>
  </si>
  <si>
    <t>Jual Ulos karo</t>
  </si>
  <si>
    <t xml:space="preserve">Fernando Valentinus </t>
  </si>
  <si>
    <t>Pedagang Nasi Uduk</t>
  </si>
  <si>
    <t>Haidah Permana</t>
  </si>
  <si>
    <r>
      <t xml:space="preserve">Penjual Busana Muslim </t>
    </r>
    <r>
      <rPr>
        <i/>
        <sz val="12"/>
        <color rgb="FF000000"/>
        <rFont val="Times New Roman"/>
        <family val="1"/>
      </rPr>
      <t>Online</t>
    </r>
  </si>
  <si>
    <t>Hasby</t>
  </si>
  <si>
    <t>Henny</t>
  </si>
  <si>
    <t>Herti</t>
  </si>
  <si>
    <t>Pedagang Boneka</t>
  </si>
  <si>
    <t>Hotmalisa Tampubolon</t>
  </si>
  <si>
    <t>Pedagang Ikan Mas</t>
  </si>
  <si>
    <t>Ibu Nurjanah Batubara</t>
  </si>
  <si>
    <t>Idham A</t>
  </si>
  <si>
    <t>Ika</t>
  </si>
  <si>
    <t>Pedagang Kelapa</t>
  </si>
  <si>
    <t>Imas Nurhayati</t>
  </si>
  <si>
    <t xml:space="preserve">Inggrid Caessy Dharez Sinaga </t>
  </si>
  <si>
    <t xml:space="preserve">Toko pastry </t>
  </si>
  <si>
    <t>Irwan</t>
  </si>
  <si>
    <t>Pedagang Kelontong</t>
  </si>
  <si>
    <t>Jahya sihombing</t>
  </si>
  <si>
    <t>Penjual Kue</t>
  </si>
  <si>
    <t>Jaki</t>
  </si>
  <si>
    <t>Penjual Gorengan</t>
  </si>
  <si>
    <t>Jenia pardosi</t>
  </si>
  <si>
    <t>Menjahit</t>
  </si>
  <si>
    <t>Jhayawarti</t>
  </si>
  <si>
    <t>Penjual Air Galon</t>
  </si>
  <si>
    <t>Johannes</t>
  </si>
  <si>
    <t>Penjual Nasi Kuning</t>
  </si>
  <si>
    <t>Lili</t>
  </si>
  <si>
    <t>Lukmanulhakim</t>
  </si>
  <si>
    <t>Toko Fotokopi</t>
  </si>
  <si>
    <t>Lusiana</t>
  </si>
  <si>
    <t>Pedagang Es</t>
  </si>
  <si>
    <t xml:space="preserve">Maria </t>
  </si>
  <si>
    <t>Counter Pulsa</t>
  </si>
  <si>
    <t>Marno</t>
  </si>
  <si>
    <t>Pedagang Es Kelapa</t>
  </si>
  <si>
    <t>Maryam H</t>
  </si>
  <si>
    <t>Toko Kue</t>
  </si>
  <si>
    <t>Maslika</t>
  </si>
  <si>
    <t>Laundry</t>
  </si>
  <si>
    <t xml:space="preserve">Maulina Sinurat </t>
  </si>
  <si>
    <t>Penjual Baju</t>
  </si>
  <si>
    <t>Melisa</t>
  </si>
  <si>
    <t>Pedagang Cireng</t>
  </si>
  <si>
    <t>Melly</t>
  </si>
  <si>
    <t>Salon</t>
  </si>
  <si>
    <t>Meti</t>
  </si>
  <si>
    <t>Minuman Susu Kedelai</t>
  </si>
  <si>
    <t>Mutiara Nadapdap</t>
  </si>
  <si>
    <t>Nadila</t>
  </si>
  <si>
    <r>
      <t>Online</t>
    </r>
    <r>
      <rPr>
        <sz val="12"/>
        <color rgb="FF000000"/>
        <rFont val="Times New Roman"/>
        <family val="1"/>
      </rPr>
      <t xml:space="preserve"> shop</t>
    </r>
  </si>
  <si>
    <t xml:space="preserve">Naga </t>
  </si>
  <si>
    <t>Nancy Sondang Pasaribu</t>
  </si>
  <si>
    <t xml:space="preserve">Penjual Baju </t>
  </si>
  <si>
    <t>Ndang Wijaya</t>
  </si>
  <si>
    <t>Rumah makan</t>
  </si>
  <si>
    <t>Neny Sinaga</t>
  </si>
  <si>
    <t>Netty</t>
  </si>
  <si>
    <t>Penjual Es Teler</t>
  </si>
  <si>
    <t>Novi Karsetio</t>
  </si>
  <si>
    <t>Nur</t>
  </si>
  <si>
    <t>Nuraeni</t>
  </si>
  <si>
    <t>Pedagang Ayam Krispy</t>
  </si>
  <si>
    <t>Nurintan Pasaribu</t>
  </si>
  <si>
    <t>Nurjanah</t>
  </si>
  <si>
    <t>Prans Ginting</t>
  </si>
  <si>
    <t>Bengkel Motor</t>
  </si>
  <si>
    <t>Purnama Yosa</t>
  </si>
  <si>
    <t>Rafi</t>
  </si>
  <si>
    <t>Ramadhana Fatra</t>
  </si>
  <si>
    <t>Rina</t>
  </si>
  <si>
    <t>Penjual sayur</t>
  </si>
  <si>
    <t>Rina Haryani</t>
  </si>
  <si>
    <t>Apotik</t>
  </si>
  <si>
    <t>Risky</t>
  </si>
  <si>
    <t>Penjual Alat Olahraga</t>
  </si>
  <si>
    <t>Riwanto</t>
  </si>
  <si>
    <t>Penjual Gas 3kg</t>
  </si>
  <si>
    <t>Rohman</t>
  </si>
  <si>
    <t>Pedagang bakso</t>
  </si>
  <si>
    <t>Rosmiyati</t>
  </si>
  <si>
    <t>Runiaty Sinaga</t>
  </si>
  <si>
    <t>Sadam</t>
  </si>
  <si>
    <t>Penjual Pempek</t>
  </si>
  <si>
    <t xml:space="preserve">Sampe Tua </t>
  </si>
  <si>
    <t>Santi Silalahi</t>
  </si>
  <si>
    <t>Saoloan</t>
  </si>
  <si>
    <t>Pedagang Beras</t>
  </si>
  <si>
    <t>Sarwanti</t>
  </si>
  <si>
    <t>Pedagang Jamu</t>
  </si>
  <si>
    <t xml:space="preserve">Selamat Ewaldus </t>
  </si>
  <si>
    <t xml:space="preserve">Kios Grab </t>
  </si>
  <si>
    <t>Shinta</t>
  </si>
  <si>
    <t>Pedagang Perabot</t>
  </si>
  <si>
    <t xml:space="preserve">Sisca Novridianti </t>
  </si>
  <si>
    <t>Penjual Kopi</t>
  </si>
  <si>
    <t>Siti Yamah</t>
  </si>
  <si>
    <t>Sri Hastuti</t>
  </si>
  <si>
    <t>Sri Mulyati</t>
  </si>
  <si>
    <t>Warung Makanan dan minuman</t>
  </si>
  <si>
    <t>Sri Sunengsih</t>
  </si>
  <si>
    <t>Pedagang Sembako</t>
  </si>
  <si>
    <t>Suji Haryani</t>
  </si>
  <si>
    <t>Rumah Kost</t>
  </si>
  <si>
    <t xml:space="preserve">Sukariani </t>
  </si>
  <si>
    <t>Suryati</t>
  </si>
  <si>
    <t>Taroyah</t>
  </si>
  <si>
    <t>Theresia Limbong</t>
  </si>
  <si>
    <t>Toko Cosmetic</t>
  </si>
  <si>
    <t>Tyara</t>
  </si>
  <si>
    <t>Penjual Nasi Uduk</t>
  </si>
  <si>
    <t>Vanny Natalsha Damanik</t>
  </si>
  <si>
    <t>Vidi</t>
  </si>
  <si>
    <t>Weny</t>
  </si>
  <si>
    <t>Penjahit</t>
  </si>
  <si>
    <t>Bakery</t>
  </si>
  <si>
    <t xml:space="preserve">Bengkel </t>
  </si>
  <si>
    <t>Pedagang</t>
  </si>
  <si>
    <t>Fotocopy</t>
  </si>
  <si>
    <t>Persentase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</si>
</sst>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0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9" fontId="0" fillId="0" borderId="0" xfId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9" fontId="3" fillId="0" borderId="3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0" fontId="0" fillId="0" borderId="3" xfId="0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3" fontId="3" fillId="0" borderId="3" xfId="0" applyNumberFormat="1" applyFont="1" applyBorder="1" applyAlignment="1">
      <alignment horizontal="center" vertical="center"/>
    </xf>
    <xf numFmtId="0" fontId="11" fillId="0" borderId="3" xfId="0" applyFont="1" applyBorder="1"/>
    <xf numFmtId="0" fontId="11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3" xfId="0" applyFont="1" applyBorder="1"/>
    <xf numFmtId="0" fontId="7" fillId="2" borderId="3" xfId="0" applyFont="1" applyFill="1" applyBorder="1" applyAlignment="1">
      <alignment horizontal="center"/>
    </xf>
    <xf numFmtId="0" fontId="13" fillId="0" borderId="8" xfId="0" applyFont="1" applyBorder="1" applyAlignment="1">
      <alignment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9" fontId="3" fillId="0" borderId="3" xfId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numFmt numFmtId="0" formatCode="General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10/relationships/person" Target="persons/person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A4D99F-0C78-4C7C-8E8F-8713E7E12603}" name="Table1" displayName="Table1" ref="A1:C101" totalsRowShown="0" headerRowDxfId="108" dataDxfId="107">
  <autoFilter ref="A1:C101" xr:uid="{92A4D99F-0C78-4C7C-8E8F-8713E7E12603}"/>
  <tableColumns count="3">
    <tableColumn id="1" xr3:uid="{25A3FBF9-5D74-4B4C-B4C8-07C69DFA1E62}" name="Jenis Kelamin" dataDxfId="106"/>
    <tableColumn id="2" xr3:uid="{CED6CF02-3D4C-4D3D-B953-3E0B9BC2A57C}" name="Umur" dataDxfId="105"/>
    <tableColumn id="3" xr3:uid="{CF0A1AFE-6681-44F3-B05D-9E0240186085}" name="Pendidikan Terakhir" dataDxfId="1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D927C00-D33B-4C3A-B498-6AE0ADF42855}" name="Table7" displayName="Table7" ref="G3:I22" totalsRowShown="0">
  <autoFilter ref="G3:I22" xr:uid="{7D927C00-D33B-4C3A-B498-6AE0ADF42855}"/>
  <tableColumns count="3">
    <tableColumn id="1" xr3:uid="{4FEBB5F5-A059-43BE-93FD-80457BAA3F8A}" name="Jenis Kelamin"/>
    <tableColumn id="2" xr3:uid="{40687235-80A1-4E76-83EC-B727616E0205}" name="Jumlah" dataDxfId="103"/>
    <tableColumn id="3" xr3:uid="{E6B869DE-DEC4-4130-9146-A68019AF8313}" name="%" dataDxfId="102" dataCellStyle="Percen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5B5C09-ECFB-40EB-A536-F85FFA4DD683}" name="Table2" displayName="Table2" ref="K1:S10" totalsRowCount="1" headerRowDxfId="101" dataDxfId="100">
  <autoFilter ref="K1:S9" xr:uid="{EA5B5C09-ECFB-40EB-A536-F85FFA4DD683}"/>
  <tableColumns count="9">
    <tableColumn id="1" xr3:uid="{12AA0BAD-4401-45EA-A11F-C4F740F52F65}" name="Indikator" dataDxfId="99" totalsRowDxfId="98"/>
    <tableColumn id="2" xr3:uid="{BF2A072F-7B50-408A-B47E-70508B4DB764}" name="1" dataDxfId="97" totalsRowDxfId="96"/>
    <tableColumn id="3" xr3:uid="{BAE02DBD-1D5D-4AF4-9525-96869E97B6D1}" name="2" dataDxfId="95" totalsRowDxfId="94"/>
    <tableColumn id="4" xr3:uid="{ECED6AEE-B168-46A1-911A-B3BC7529D0EC}" name="3" dataDxfId="93" totalsRowDxfId="92"/>
    <tableColumn id="5" xr3:uid="{F30B9655-8759-443A-87B4-FDBC4C2AFF5B}" name="4" dataDxfId="91" totalsRowDxfId="90"/>
    <tableColumn id="6" xr3:uid="{F3F67973-372C-41E5-9A53-9C5CFE16C9B5}" name="5" dataDxfId="89" totalsRowDxfId="88"/>
    <tableColumn id="7" xr3:uid="{75630CC0-A18F-45A8-8C8B-741AC6ACACCD}" name="Jumlah Data" dataDxfId="87" totalsRowDxfId="86">
      <calculatedColumnFormula>SUM(L2:P2)</calculatedColumnFormula>
    </tableColumn>
    <tableColumn id="8" xr3:uid="{A66927C6-E060-4223-B2C3-4C2921E580ED}" name="Total" totalsRowLabel="AVE" dataDxfId="85" totalsRowDxfId="84">
      <calculatedColumnFormula>Table2[[#This Row],[1]]*1+Table2[[#This Row],[2]]*2+Table2[[#This Row],[3]]*3+Table2[[#This Row],[4]]*4+Table2[[#This Row],[5]]*5</calculatedColumnFormula>
    </tableColumn>
    <tableColumn id="9" xr3:uid="{E4470546-10B1-424D-948B-2BEE0117B48B}" name="%Indeks" totalsRowFunction="average" dataDxfId="83" totalsRowDxfId="82">
      <calculatedColumnFormula>Table2[[#This Row],[Total]]/5*100%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7FC9E5-D6CA-4202-B747-526C4DF43266}" name="Table24" displayName="Table24" ref="H3:P9" totalsRowCount="1" headerRowDxfId="81" dataDxfId="80">
  <autoFilter ref="H3:P8" xr:uid="{977FC9E5-D6CA-4202-B747-526C4DF43266}"/>
  <tableColumns count="9">
    <tableColumn id="1" xr3:uid="{29B52EF1-E1B1-4850-B135-66D772F01935}" name="Indikator" dataDxfId="79" totalsRowDxfId="78"/>
    <tableColumn id="2" xr3:uid="{DB69E5C7-D8C2-4F2C-8964-DE80644039E4}" name="1" dataDxfId="77" totalsRowDxfId="76"/>
    <tableColumn id="3" xr3:uid="{5E9D69C7-AB13-45BA-8BA6-4497E8B67E44}" name="2" dataDxfId="75" totalsRowDxfId="74"/>
    <tableColumn id="4" xr3:uid="{8CD9B6D5-11A1-4AEE-8179-12DB34A39FFC}" name="3" dataDxfId="73" totalsRowDxfId="72"/>
    <tableColumn id="5" xr3:uid="{95DCC3DC-04B1-4898-A752-9D95D3F2380A}" name="4" dataDxfId="71" totalsRowDxfId="70"/>
    <tableColumn id="6" xr3:uid="{74021EB5-B951-4AB1-8479-5F7F24AD3660}" name="5" dataDxfId="69" totalsRowDxfId="68"/>
    <tableColumn id="7" xr3:uid="{4E1E3193-629F-4E7A-A8FF-AEF53F91658B}" name="Jumlah Data" dataDxfId="67" totalsRowDxfId="66">
      <calculatedColumnFormula>SUM(I4:M4)</calculatedColumnFormula>
    </tableColumn>
    <tableColumn id="8" xr3:uid="{02DAB92A-D07A-419D-8AFB-C0CFC294CD2D}" name="Total" totalsRowLabel="AVE" dataDxfId="65" totalsRowDxfId="64">
      <calculatedColumnFormula>Table24[[#This Row],[1]]*1+Table24[[#This Row],[2]]*2+Table24[[#This Row],[3]]*3+Table24[[#This Row],[4]]*4+Table24[[#This Row],[5]]*5</calculatedColumnFormula>
    </tableColumn>
    <tableColumn id="9" xr3:uid="{E54F6BAE-8452-4F85-B392-90716CDA0413}" name="%Indeks" totalsRowFunction="average" dataDxfId="63" totalsRowDxfId="62">
      <calculatedColumnFormula>Table24[[#This Row],[Total]]/5*100%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47D642-78B1-40ED-A3CD-B8F8C1255737}" name="Table25" displayName="Table25" ref="J3:R11" totalsRowCount="1" headerRowDxfId="61" dataDxfId="60">
  <autoFilter ref="J3:R10" xr:uid="{B047D642-78B1-40ED-A3CD-B8F8C1255737}"/>
  <tableColumns count="9">
    <tableColumn id="1" xr3:uid="{F8E82F21-BF53-4AB1-A307-12E66E68C7CB}" name="Indikator" dataDxfId="59" totalsRowDxfId="58"/>
    <tableColumn id="2" xr3:uid="{919FE9D6-EF08-4720-BEC9-F930BE4E5AF4}" name="1" dataDxfId="57" totalsRowDxfId="56"/>
    <tableColumn id="3" xr3:uid="{9B629229-B064-433B-8399-368E79414B93}" name="2" dataDxfId="55" totalsRowDxfId="54"/>
    <tableColumn id="4" xr3:uid="{AA9C561A-A8EC-4C84-AC93-8548C87D5EFF}" name="3" dataDxfId="53" totalsRowDxfId="52"/>
    <tableColumn id="5" xr3:uid="{9545CF7F-E225-4988-B31F-35AA5D1E630A}" name="4" dataDxfId="51" totalsRowDxfId="50"/>
    <tableColumn id="6" xr3:uid="{9722696B-79B0-47C0-880A-221A7FFA714D}" name="5" dataDxfId="49" totalsRowDxfId="48"/>
    <tableColumn id="7" xr3:uid="{7533B358-C1F2-40E1-B60A-6FC8D0D1865C}" name="Jumlah Data" dataDxfId="47" totalsRowDxfId="46">
      <calculatedColumnFormula>SUM(K4:O4)</calculatedColumnFormula>
    </tableColumn>
    <tableColumn id="8" xr3:uid="{9AAF078D-74D8-4E57-A80E-7DF8D34D5993}" name="Total" totalsRowLabel="AVE" dataDxfId="45" totalsRowDxfId="44">
      <calculatedColumnFormula>Table25[[#This Row],[1]]*1+Table25[[#This Row],[2]]*2+Table25[[#This Row],[3]]*3+Table25[[#This Row],[4]]*4+Table25[[#This Row],[5]]*5</calculatedColumnFormula>
    </tableColumn>
    <tableColumn id="9" xr3:uid="{1AB21291-03C0-4484-AEA0-3581D13C0CE1}" name="%Indeks" totalsRowFunction="average" dataDxfId="43" totalsRowDxfId="42">
      <calculatedColumnFormula>Table25[[#This Row],[Total]]/5*100%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87E707-2780-4037-931C-3C287E5DA16A}" name="Table246" displayName="Table246" ref="H2:P8" totalsRowCount="1" headerRowDxfId="41" dataDxfId="40">
  <autoFilter ref="H2:P7" xr:uid="{7687E707-2780-4037-931C-3C287E5DA16A}"/>
  <tableColumns count="9">
    <tableColumn id="1" xr3:uid="{E55DDC5F-C95A-4D32-9F6C-372B6EF26D75}" name="Indikator" dataDxfId="39" totalsRowDxfId="38"/>
    <tableColumn id="2" xr3:uid="{03E8FBBA-DE01-45AC-96B6-E185D0C38C6C}" name="1" dataDxfId="37" totalsRowDxfId="36"/>
    <tableColumn id="3" xr3:uid="{30ACD8D2-CEAE-4B13-B5B3-156EBAA69794}" name="2" dataDxfId="35" totalsRowDxfId="34"/>
    <tableColumn id="4" xr3:uid="{B5CE4F19-CE15-4E67-A6B9-09C9BA5C628E}" name="3" dataDxfId="33" totalsRowDxfId="32"/>
    <tableColumn id="5" xr3:uid="{A561329F-EF0C-4423-8CCF-D0BD6DEFA998}" name="4" dataDxfId="31" totalsRowDxfId="30"/>
    <tableColumn id="6" xr3:uid="{BB851A68-3918-480E-B563-B027D233AD3D}" name="5" dataDxfId="29" totalsRowDxfId="28"/>
    <tableColumn id="7" xr3:uid="{BAA7DC63-642E-426F-9CC1-9A156A429C77}" name="Jumlah Data" dataDxfId="27" totalsRowDxfId="26">
      <calculatedColumnFormula>SUM(I3:M3)</calculatedColumnFormula>
    </tableColumn>
    <tableColumn id="8" xr3:uid="{05837067-85D1-4EAB-B310-753FF7E0CBC8}" name="Total" totalsRowLabel="AVE" dataDxfId="25" totalsRowDxfId="24">
      <calculatedColumnFormula>Table246[[#This Row],[1]]*1+Table246[[#This Row],[2]]*2+Table246[[#This Row],[3]]*3+Table246[[#This Row],[4]]*4+Table246[[#This Row],[5]]*5</calculatedColumnFormula>
    </tableColumn>
    <tableColumn id="9" xr3:uid="{11CC33B6-0C7A-4E9C-A0A6-CAB890E96603}" name="%Indeks" totalsRowFunction="average" dataDxfId="23" totalsRowDxfId="22">
      <calculatedColumnFormula>Table246[[#This Row],[Total]]/5*100%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AA2CBEA-DA22-4ACE-9C6A-852D57660E2A}" name="Table2467" displayName="Table2467" ref="I4:Q10" totalsRowCount="1" headerRowDxfId="21" dataDxfId="20">
  <autoFilter ref="I4:Q9" xr:uid="{2AA2CBEA-DA22-4ACE-9C6A-852D57660E2A}"/>
  <tableColumns count="9">
    <tableColumn id="1" xr3:uid="{CD3EFE46-F7F3-4B99-A892-D8C10AE965F1}" name="Indikator" dataDxfId="19" totalsRowDxfId="18"/>
    <tableColumn id="2" xr3:uid="{AE913A3E-8850-48E3-BF2A-11113C08A514}" name="1" dataDxfId="17" totalsRowDxfId="16"/>
    <tableColumn id="3" xr3:uid="{F7079678-10DC-440D-9A70-F24C32DDA2F3}" name="2" dataDxfId="15" totalsRowDxfId="14"/>
    <tableColumn id="4" xr3:uid="{6D6AD863-D7AD-4170-AB25-F9B9C944DB2B}" name="3" dataDxfId="13" totalsRowDxfId="12"/>
    <tableColumn id="5" xr3:uid="{5D231E7D-3AEF-4351-B6BD-20E789D3F154}" name="4" dataDxfId="11" totalsRowDxfId="10"/>
    <tableColumn id="6" xr3:uid="{4DF4A50C-6CF8-4917-B7BA-7D745F9E16B8}" name="5" dataDxfId="9" totalsRowDxfId="8"/>
    <tableColumn id="7" xr3:uid="{23E23FAE-200F-40B7-B92B-84FCE3CF0809}" name="Jumlah Data" dataDxfId="7" totalsRowDxfId="6">
      <calculatedColumnFormula>SUM(J5:N5)</calculatedColumnFormula>
    </tableColumn>
    <tableColumn id="8" xr3:uid="{CA13A144-E45F-44E2-87EE-546ECE82D1F0}" name="Total" totalsRowLabel="AVE" dataDxfId="5" totalsRowDxfId="4">
      <calculatedColumnFormula>Table2467[[#This Row],[1]]*1+Table2467[[#This Row],[2]]*2+Table2467[[#This Row],[3]]*3+Table2467[[#This Row],[4]]*4+Table2467[[#This Row],[5]]*5</calculatedColumnFormula>
    </tableColumn>
    <tableColumn id="9" xr3:uid="{14380604-E073-4BF8-938E-37CBE82CBEC0}" name="%Indeks" totalsRowFunction="average" dataDxfId="3" totalsRowDxfId="2">
      <calculatedColumnFormula>Table2467[[#This Row],[Total]]/5*100%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D5BB3C2-D6F3-4146-AEAF-CC24A3C961AC}" name="Table79" displayName="Table79" ref="K5:M24" totalsRowShown="0">
  <autoFilter ref="K5:M24" xr:uid="{ED5BB3C2-D6F3-4146-AEAF-CC24A3C961AC}"/>
  <tableColumns count="3">
    <tableColumn id="1" xr3:uid="{1656A5B3-C241-4B11-B187-F6938D8A8C98}" name="Jenis Kelamin"/>
    <tableColumn id="2" xr3:uid="{A8C606A6-BB95-4CED-BFF2-D39DDEFCD20E}" name="Jumlah" dataDxfId="1"/>
    <tableColumn id="3" xr3:uid="{E1CD0D43-44C3-44BE-A392-C12505D5DC3A}" name="%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F3E3-E605-407F-B88A-B655526C6EDD}">
  <dimension ref="A1:AJ101"/>
  <sheetViews>
    <sheetView workbookViewId="0">
      <selection sqref="A1:H101"/>
    </sheetView>
  </sheetViews>
  <sheetFormatPr defaultRowHeight="15" x14ac:dyDescent="0.25"/>
  <cols>
    <col min="33" max="33" width="11.140625" bestFit="1" customWidth="1"/>
    <col min="34" max="34" width="12.140625" bestFit="1" customWidth="1"/>
    <col min="35" max="35" width="12.42578125" bestFit="1" customWidth="1"/>
  </cols>
  <sheetData>
    <row r="1" spans="1:3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5" t="s">
        <v>53</v>
      </c>
      <c r="AF1" s="5" t="s">
        <v>54</v>
      </c>
      <c r="AG1" s="6" t="s">
        <v>55</v>
      </c>
      <c r="AH1" s="6" t="s">
        <v>56</v>
      </c>
      <c r="AI1" s="6" t="s">
        <v>57</v>
      </c>
      <c r="AJ1" s="6" t="s">
        <v>54</v>
      </c>
    </row>
    <row r="2" spans="1:36" x14ac:dyDescent="0.25">
      <c r="A2" s="2">
        <v>4</v>
      </c>
      <c r="B2" s="2">
        <v>4</v>
      </c>
      <c r="C2" s="2">
        <v>4</v>
      </c>
      <c r="D2" s="2">
        <v>4</v>
      </c>
      <c r="E2" s="2">
        <v>4</v>
      </c>
      <c r="F2" s="2">
        <v>4</v>
      </c>
      <c r="G2" s="2">
        <v>4</v>
      </c>
      <c r="H2" s="2">
        <v>4</v>
      </c>
      <c r="I2" s="2">
        <v>4</v>
      </c>
      <c r="J2" s="2">
        <v>4</v>
      </c>
      <c r="K2" s="2">
        <v>4</v>
      </c>
      <c r="L2" s="2">
        <v>4</v>
      </c>
      <c r="M2" s="2">
        <v>4</v>
      </c>
      <c r="N2" s="2">
        <v>4</v>
      </c>
      <c r="O2" s="2">
        <v>4</v>
      </c>
      <c r="P2" s="2">
        <v>4</v>
      </c>
      <c r="Q2" s="2">
        <v>4</v>
      </c>
      <c r="R2" s="2">
        <v>4</v>
      </c>
      <c r="S2" s="2">
        <v>4</v>
      </c>
      <c r="T2" s="2">
        <v>4</v>
      </c>
      <c r="U2" s="2">
        <v>4</v>
      </c>
      <c r="V2" s="2">
        <v>4</v>
      </c>
      <c r="W2" s="2">
        <v>4</v>
      </c>
      <c r="X2" s="2">
        <v>4</v>
      </c>
      <c r="Y2" s="2">
        <v>4</v>
      </c>
      <c r="Z2" s="2">
        <v>4</v>
      </c>
      <c r="AA2" s="2">
        <v>3</v>
      </c>
      <c r="AB2" s="2">
        <v>4</v>
      </c>
      <c r="AC2" s="2">
        <v>3</v>
      </c>
      <c r="AD2" s="2">
        <v>4</v>
      </c>
      <c r="AE2">
        <f>SUM(A2:AD2)</f>
        <v>118</v>
      </c>
      <c r="AG2" s="4">
        <v>30</v>
      </c>
      <c r="AH2" s="4">
        <v>150</v>
      </c>
      <c r="AI2">
        <f>AH2-AG2</f>
        <v>120</v>
      </c>
      <c r="AJ2">
        <f>AI2/3</f>
        <v>40</v>
      </c>
    </row>
    <row r="3" spans="1:36" x14ac:dyDescent="0.25">
      <c r="A3" s="2">
        <v>4</v>
      </c>
      <c r="B3" s="2">
        <v>4</v>
      </c>
      <c r="C3" s="2">
        <v>3</v>
      </c>
      <c r="D3" s="2">
        <v>3</v>
      </c>
      <c r="E3" s="2">
        <v>4</v>
      </c>
      <c r="F3" s="2">
        <v>4</v>
      </c>
      <c r="G3" s="2">
        <v>4</v>
      </c>
      <c r="H3" s="2">
        <v>4</v>
      </c>
      <c r="I3" s="2">
        <v>3</v>
      </c>
      <c r="J3" s="2">
        <v>4</v>
      </c>
      <c r="K3" s="2">
        <v>4</v>
      </c>
      <c r="L3" s="2">
        <v>4</v>
      </c>
      <c r="M3" s="2">
        <v>4</v>
      </c>
      <c r="N3" s="2">
        <v>3</v>
      </c>
      <c r="O3" s="2">
        <v>3</v>
      </c>
      <c r="P3" s="2">
        <v>4</v>
      </c>
      <c r="Q3" s="2">
        <v>3</v>
      </c>
      <c r="R3" s="2">
        <v>4</v>
      </c>
      <c r="S3" s="2">
        <v>4</v>
      </c>
      <c r="T3" s="2">
        <v>3</v>
      </c>
      <c r="U3" s="2">
        <v>4</v>
      </c>
      <c r="V3" s="2">
        <v>4</v>
      </c>
      <c r="W3" s="2">
        <v>4</v>
      </c>
      <c r="X3" s="2">
        <v>4</v>
      </c>
      <c r="Y3" s="2">
        <v>4</v>
      </c>
      <c r="Z3" s="2">
        <v>2</v>
      </c>
      <c r="AA3" s="2">
        <v>4</v>
      </c>
      <c r="AB3" s="2">
        <v>4</v>
      </c>
      <c r="AC3" s="2">
        <v>4</v>
      </c>
      <c r="AD3" s="2">
        <v>4</v>
      </c>
      <c r="AE3">
        <f t="shared" ref="AE3:AE66" si="0">SUM(A3:AD3)</f>
        <v>111</v>
      </c>
    </row>
    <row r="4" spans="1:36" x14ac:dyDescent="0.25">
      <c r="A4" s="2">
        <v>4</v>
      </c>
      <c r="B4" s="2">
        <v>3</v>
      </c>
      <c r="C4" s="2">
        <v>4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2</v>
      </c>
      <c r="J4" s="2">
        <v>3</v>
      </c>
      <c r="K4" s="2">
        <v>3</v>
      </c>
      <c r="L4" s="2">
        <v>4</v>
      </c>
      <c r="M4" s="2">
        <v>4</v>
      </c>
      <c r="N4" s="2">
        <v>3</v>
      </c>
      <c r="O4" s="2">
        <v>2</v>
      </c>
      <c r="P4" s="2">
        <v>4</v>
      </c>
      <c r="Q4" s="2">
        <v>3</v>
      </c>
      <c r="R4" s="2">
        <v>4</v>
      </c>
      <c r="S4" s="2">
        <v>3</v>
      </c>
      <c r="T4" s="2">
        <v>3</v>
      </c>
      <c r="U4" s="2">
        <v>4</v>
      </c>
      <c r="V4" s="2">
        <v>3</v>
      </c>
      <c r="W4" s="2">
        <v>4</v>
      </c>
      <c r="X4" s="2">
        <v>4</v>
      </c>
      <c r="Y4" s="2">
        <v>4</v>
      </c>
      <c r="Z4" s="2">
        <v>2</v>
      </c>
      <c r="AA4" s="2">
        <v>2</v>
      </c>
      <c r="AB4" s="2">
        <v>2</v>
      </c>
      <c r="AC4" s="2">
        <v>3</v>
      </c>
      <c r="AD4" s="2">
        <v>3</v>
      </c>
      <c r="AE4">
        <f t="shared" si="0"/>
        <v>100</v>
      </c>
    </row>
    <row r="5" spans="1:36" x14ac:dyDescent="0.25">
      <c r="A5" s="2">
        <v>5</v>
      </c>
      <c r="B5" s="2">
        <v>4</v>
      </c>
      <c r="C5" s="2">
        <v>4</v>
      </c>
      <c r="D5" s="2">
        <v>5</v>
      </c>
      <c r="E5" s="2">
        <v>4</v>
      </c>
      <c r="F5" s="2">
        <v>5</v>
      </c>
      <c r="G5" s="2">
        <v>5</v>
      </c>
      <c r="H5" s="2">
        <v>5</v>
      </c>
      <c r="I5" s="2">
        <v>5</v>
      </c>
      <c r="J5" s="2">
        <v>3</v>
      </c>
      <c r="K5" s="2">
        <v>3</v>
      </c>
      <c r="L5" s="2">
        <v>5</v>
      </c>
      <c r="M5" s="2">
        <v>5</v>
      </c>
      <c r="N5" s="2">
        <v>3</v>
      </c>
      <c r="O5" s="2">
        <v>3</v>
      </c>
      <c r="P5" s="2">
        <v>3</v>
      </c>
      <c r="Q5" s="2">
        <v>2</v>
      </c>
      <c r="R5" s="2">
        <v>3</v>
      </c>
      <c r="S5" s="2">
        <v>3</v>
      </c>
      <c r="T5" s="2">
        <v>4</v>
      </c>
      <c r="U5" s="2">
        <v>3</v>
      </c>
      <c r="V5" s="2">
        <v>4</v>
      </c>
      <c r="W5" s="2">
        <v>4</v>
      </c>
      <c r="X5" s="2">
        <v>4</v>
      </c>
      <c r="Y5" s="2">
        <v>4</v>
      </c>
      <c r="Z5" s="2">
        <v>4</v>
      </c>
      <c r="AA5" s="2">
        <v>5</v>
      </c>
      <c r="AB5" s="2">
        <v>5</v>
      </c>
      <c r="AC5" s="2">
        <v>5</v>
      </c>
      <c r="AD5" s="2">
        <v>3</v>
      </c>
      <c r="AE5">
        <f t="shared" si="0"/>
        <v>120</v>
      </c>
    </row>
    <row r="6" spans="1:36" x14ac:dyDescent="0.25">
      <c r="A6" s="2">
        <v>4</v>
      </c>
      <c r="B6" s="2">
        <v>4</v>
      </c>
      <c r="C6" s="2">
        <v>4</v>
      </c>
      <c r="D6" s="2">
        <v>4</v>
      </c>
      <c r="E6" s="2">
        <v>5</v>
      </c>
      <c r="F6" s="2">
        <v>4</v>
      </c>
      <c r="G6" s="2">
        <v>4</v>
      </c>
      <c r="H6" s="2">
        <v>5</v>
      </c>
      <c r="I6" s="2">
        <v>4</v>
      </c>
      <c r="J6" s="2">
        <v>5</v>
      </c>
      <c r="K6" s="2">
        <v>4</v>
      </c>
      <c r="L6" s="2">
        <v>5</v>
      </c>
      <c r="M6" s="2">
        <v>5</v>
      </c>
      <c r="N6" s="2">
        <v>4</v>
      </c>
      <c r="O6" s="2">
        <v>3</v>
      </c>
      <c r="P6" s="2">
        <v>4</v>
      </c>
      <c r="Q6" s="2">
        <v>4</v>
      </c>
      <c r="R6" s="2">
        <v>4</v>
      </c>
      <c r="S6" s="2">
        <v>4</v>
      </c>
      <c r="T6" s="2">
        <v>4</v>
      </c>
      <c r="U6" s="2">
        <v>4</v>
      </c>
      <c r="V6" s="2">
        <v>4</v>
      </c>
      <c r="W6" s="2">
        <v>4</v>
      </c>
      <c r="X6" s="2">
        <v>4</v>
      </c>
      <c r="Y6" s="2">
        <v>4</v>
      </c>
      <c r="Z6" s="2">
        <v>4</v>
      </c>
      <c r="AA6" s="2">
        <v>5</v>
      </c>
      <c r="AB6" s="2">
        <v>4</v>
      </c>
      <c r="AC6" s="2">
        <v>4</v>
      </c>
      <c r="AD6" s="2">
        <v>4</v>
      </c>
      <c r="AE6">
        <f t="shared" si="0"/>
        <v>125</v>
      </c>
    </row>
    <row r="7" spans="1:36" x14ac:dyDescent="0.25">
      <c r="A7" s="2">
        <v>4</v>
      </c>
      <c r="B7" s="2">
        <v>4</v>
      </c>
      <c r="C7" s="2">
        <v>5</v>
      </c>
      <c r="D7" s="2">
        <v>5</v>
      </c>
      <c r="E7" s="2">
        <v>4</v>
      </c>
      <c r="F7" s="2">
        <v>4</v>
      </c>
      <c r="G7" s="2">
        <v>5</v>
      </c>
      <c r="H7" s="2">
        <v>4</v>
      </c>
      <c r="I7" s="2">
        <v>2</v>
      </c>
      <c r="J7" s="2">
        <v>2</v>
      </c>
      <c r="K7" s="2">
        <v>3</v>
      </c>
      <c r="L7" s="2">
        <v>2</v>
      </c>
      <c r="M7" s="2">
        <v>2</v>
      </c>
      <c r="N7" s="2">
        <v>2</v>
      </c>
      <c r="O7" s="2">
        <v>2</v>
      </c>
      <c r="P7" s="2">
        <v>3</v>
      </c>
      <c r="Q7" s="2">
        <v>4</v>
      </c>
      <c r="R7" s="2">
        <v>3</v>
      </c>
      <c r="S7" s="2">
        <v>4</v>
      </c>
      <c r="T7" s="2">
        <v>3</v>
      </c>
      <c r="U7" s="2">
        <v>5</v>
      </c>
      <c r="V7" s="2">
        <v>4</v>
      </c>
      <c r="W7" s="2">
        <v>4</v>
      </c>
      <c r="X7" s="2">
        <v>4</v>
      </c>
      <c r="Y7" s="2">
        <v>5</v>
      </c>
      <c r="Z7" s="2">
        <v>3</v>
      </c>
      <c r="AA7" s="2">
        <v>4</v>
      </c>
      <c r="AB7" s="2">
        <v>4</v>
      </c>
      <c r="AC7" s="2">
        <v>3</v>
      </c>
      <c r="AD7" s="2">
        <v>4</v>
      </c>
      <c r="AE7">
        <f t="shared" si="0"/>
        <v>107</v>
      </c>
    </row>
    <row r="8" spans="1:36" x14ac:dyDescent="0.25">
      <c r="A8" s="2">
        <v>4</v>
      </c>
      <c r="B8" s="2">
        <v>4</v>
      </c>
      <c r="C8" s="2">
        <v>4</v>
      </c>
      <c r="D8" s="2">
        <v>3</v>
      </c>
      <c r="E8" s="2">
        <v>4</v>
      </c>
      <c r="F8" s="2">
        <v>4</v>
      </c>
      <c r="G8" s="2">
        <v>4</v>
      </c>
      <c r="H8" s="2">
        <v>5</v>
      </c>
      <c r="I8" s="2">
        <v>4</v>
      </c>
      <c r="J8" s="2">
        <v>5</v>
      </c>
      <c r="K8" s="2">
        <v>4</v>
      </c>
      <c r="L8" s="2">
        <v>4</v>
      </c>
      <c r="M8" s="2">
        <v>4</v>
      </c>
      <c r="N8" s="2">
        <v>3</v>
      </c>
      <c r="O8" s="2">
        <v>4</v>
      </c>
      <c r="P8" s="2">
        <v>2</v>
      </c>
      <c r="Q8" s="2">
        <v>3</v>
      </c>
      <c r="R8" s="2">
        <v>3</v>
      </c>
      <c r="S8" s="2">
        <v>2</v>
      </c>
      <c r="T8" s="2">
        <v>3</v>
      </c>
      <c r="U8" s="2">
        <v>3</v>
      </c>
      <c r="V8" s="2">
        <v>2</v>
      </c>
      <c r="W8" s="2">
        <v>3</v>
      </c>
      <c r="X8" s="2">
        <v>3</v>
      </c>
      <c r="Y8" s="2">
        <v>3</v>
      </c>
      <c r="Z8" s="2">
        <v>4</v>
      </c>
      <c r="AA8" s="2">
        <v>4</v>
      </c>
      <c r="AB8" s="2">
        <v>4</v>
      </c>
      <c r="AC8" s="2">
        <v>4</v>
      </c>
      <c r="AD8" s="2">
        <v>3</v>
      </c>
      <c r="AE8">
        <f t="shared" si="0"/>
        <v>106</v>
      </c>
    </row>
    <row r="9" spans="1:36" x14ac:dyDescent="0.25">
      <c r="A9" s="2">
        <v>5</v>
      </c>
      <c r="B9" s="2">
        <v>5</v>
      </c>
      <c r="C9" s="2">
        <v>5</v>
      </c>
      <c r="D9" s="2">
        <v>5</v>
      </c>
      <c r="E9" s="2">
        <v>5</v>
      </c>
      <c r="F9" s="2">
        <v>5</v>
      </c>
      <c r="G9" s="2">
        <v>5</v>
      </c>
      <c r="H9" s="2">
        <v>5</v>
      </c>
      <c r="I9" s="2">
        <v>5</v>
      </c>
      <c r="J9" s="2">
        <v>5</v>
      </c>
      <c r="K9" s="2">
        <v>5</v>
      </c>
      <c r="L9" s="2">
        <v>5</v>
      </c>
      <c r="M9" s="2">
        <v>5</v>
      </c>
      <c r="N9" s="2">
        <v>3</v>
      </c>
      <c r="O9" s="2">
        <v>5</v>
      </c>
      <c r="P9" s="2">
        <v>5</v>
      </c>
      <c r="Q9" s="2">
        <v>5</v>
      </c>
      <c r="R9" s="2">
        <v>3</v>
      </c>
      <c r="S9" s="2">
        <v>2</v>
      </c>
      <c r="T9" s="2">
        <v>3</v>
      </c>
      <c r="U9" s="2">
        <v>4</v>
      </c>
      <c r="V9" s="2">
        <v>5</v>
      </c>
      <c r="W9" s="2">
        <v>5</v>
      </c>
      <c r="X9" s="2">
        <v>5</v>
      </c>
      <c r="Y9" s="2">
        <v>5</v>
      </c>
      <c r="Z9" s="2">
        <v>5</v>
      </c>
      <c r="AA9" s="2">
        <v>5</v>
      </c>
      <c r="AB9" s="2">
        <v>5</v>
      </c>
      <c r="AC9" s="2">
        <v>5</v>
      </c>
      <c r="AD9" s="2">
        <v>5</v>
      </c>
      <c r="AE9">
        <f t="shared" si="0"/>
        <v>140</v>
      </c>
    </row>
    <row r="10" spans="1:36" x14ac:dyDescent="0.25">
      <c r="A10" s="2">
        <v>5</v>
      </c>
      <c r="B10" s="2">
        <v>5</v>
      </c>
      <c r="C10" s="2">
        <v>2</v>
      </c>
      <c r="D10" s="2">
        <v>5</v>
      </c>
      <c r="E10" s="2">
        <v>5</v>
      </c>
      <c r="F10" s="2">
        <v>5</v>
      </c>
      <c r="G10" s="2">
        <v>5</v>
      </c>
      <c r="H10" s="2">
        <v>5</v>
      </c>
      <c r="I10" s="2">
        <v>5</v>
      </c>
      <c r="J10" s="2">
        <v>5</v>
      </c>
      <c r="K10" s="2">
        <v>5</v>
      </c>
      <c r="L10" s="2">
        <v>5</v>
      </c>
      <c r="M10" s="2">
        <v>5</v>
      </c>
      <c r="N10" s="2">
        <v>4</v>
      </c>
      <c r="O10" s="2">
        <v>2</v>
      </c>
      <c r="P10" s="2">
        <v>3</v>
      </c>
      <c r="Q10" s="2">
        <v>3</v>
      </c>
      <c r="R10" s="2">
        <v>4</v>
      </c>
      <c r="S10" s="2">
        <v>4</v>
      </c>
      <c r="T10" s="2">
        <v>3</v>
      </c>
      <c r="U10" s="2">
        <v>5</v>
      </c>
      <c r="V10" s="2">
        <v>5</v>
      </c>
      <c r="W10" s="2">
        <v>5</v>
      </c>
      <c r="X10" s="2">
        <v>5</v>
      </c>
      <c r="Y10" s="2">
        <v>5</v>
      </c>
      <c r="Z10" s="2">
        <v>5</v>
      </c>
      <c r="AA10" s="2">
        <v>5</v>
      </c>
      <c r="AB10" s="2">
        <v>5</v>
      </c>
      <c r="AC10" s="2">
        <v>3</v>
      </c>
      <c r="AD10" s="2">
        <v>3</v>
      </c>
      <c r="AE10">
        <f t="shared" si="0"/>
        <v>131</v>
      </c>
    </row>
    <row r="11" spans="1:36" x14ac:dyDescent="0.25">
      <c r="A11" s="2">
        <v>4</v>
      </c>
      <c r="B11" s="2">
        <v>4</v>
      </c>
      <c r="C11" s="2">
        <v>4</v>
      </c>
      <c r="D11" s="2">
        <v>4</v>
      </c>
      <c r="E11" s="2">
        <v>4</v>
      </c>
      <c r="F11" s="2">
        <v>2</v>
      </c>
      <c r="G11" s="2">
        <v>4</v>
      </c>
      <c r="H11" s="2">
        <v>4</v>
      </c>
      <c r="I11" s="2">
        <v>4</v>
      </c>
      <c r="J11" s="2">
        <v>4</v>
      </c>
      <c r="K11" s="2">
        <v>4</v>
      </c>
      <c r="L11" s="2">
        <v>4</v>
      </c>
      <c r="M11" s="2">
        <v>4</v>
      </c>
      <c r="N11" s="2">
        <v>3</v>
      </c>
      <c r="O11" s="2">
        <v>3</v>
      </c>
      <c r="P11" s="2">
        <v>3</v>
      </c>
      <c r="Q11" s="2">
        <v>3</v>
      </c>
      <c r="R11" s="2">
        <v>4</v>
      </c>
      <c r="S11" s="2">
        <v>3</v>
      </c>
      <c r="T11" s="2">
        <v>3</v>
      </c>
      <c r="U11" s="2">
        <v>2</v>
      </c>
      <c r="V11" s="2">
        <v>3</v>
      </c>
      <c r="W11" s="2">
        <v>3</v>
      </c>
      <c r="X11" s="2">
        <v>3</v>
      </c>
      <c r="Y11" s="2">
        <v>3</v>
      </c>
      <c r="Z11" s="2">
        <v>4</v>
      </c>
      <c r="AA11" s="2">
        <v>4</v>
      </c>
      <c r="AB11" s="2">
        <v>4</v>
      </c>
      <c r="AC11" s="2">
        <v>3</v>
      </c>
      <c r="AD11" s="2">
        <v>4</v>
      </c>
      <c r="AE11">
        <f t="shared" si="0"/>
        <v>105</v>
      </c>
    </row>
    <row r="12" spans="1:36" x14ac:dyDescent="0.25">
      <c r="A12" s="2">
        <v>4</v>
      </c>
      <c r="B12" s="2">
        <v>4</v>
      </c>
      <c r="C12" s="2">
        <v>2</v>
      </c>
      <c r="D12" s="2">
        <v>4</v>
      </c>
      <c r="E12" s="2">
        <v>4</v>
      </c>
      <c r="F12" s="2">
        <v>4</v>
      </c>
      <c r="G12" s="2">
        <v>4</v>
      </c>
      <c r="H12" s="2">
        <v>4</v>
      </c>
      <c r="I12" s="2">
        <v>4</v>
      </c>
      <c r="J12" s="2">
        <v>4</v>
      </c>
      <c r="K12" s="2">
        <v>4</v>
      </c>
      <c r="L12" s="2">
        <v>4</v>
      </c>
      <c r="M12" s="2">
        <v>2</v>
      </c>
      <c r="N12" s="2">
        <v>4</v>
      </c>
      <c r="O12" s="2">
        <v>3</v>
      </c>
      <c r="P12" s="2">
        <v>4</v>
      </c>
      <c r="Q12" s="2">
        <v>4</v>
      </c>
      <c r="R12" s="2">
        <v>4</v>
      </c>
      <c r="S12" s="2">
        <v>3</v>
      </c>
      <c r="T12" s="2">
        <v>3</v>
      </c>
      <c r="U12" s="2">
        <v>4</v>
      </c>
      <c r="V12" s="2">
        <v>4</v>
      </c>
      <c r="W12" s="2">
        <v>4</v>
      </c>
      <c r="X12" s="2">
        <v>4</v>
      </c>
      <c r="Y12" s="2">
        <v>4</v>
      </c>
      <c r="Z12" s="2">
        <v>4</v>
      </c>
      <c r="AA12" s="2">
        <v>4</v>
      </c>
      <c r="AB12" s="2">
        <v>4</v>
      </c>
      <c r="AC12" s="2">
        <v>3</v>
      </c>
      <c r="AD12" s="2">
        <v>4</v>
      </c>
      <c r="AE12">
        <f t="shared" si="0"/>
        <v>112</v>
      </c>
    </row>
    <row r="13" spans="1:36" x14ac:dyDescent="0.25">
      <c r="A13" s="2">
        <v>4</v>
      </c>
      <c r="B13" s="2">
        <v>4</v>
      </c>
      <c r="C13" s="2">
        <v>4</v>
      </c>
      <c r="D13" s="2">
        <v>4</v>
      </c>
      <c r="E13" s="2">
        <v>4</v>
      </c>
      <c r="F13" s="2">
        <v>4</v>
      </c>
      <c r="G13" s="2">
        <v>4</v>
      </c>
      <c r="H13" s="2">
        <v>4</v>
      </c>
      <c r="I13" s="2">
        <v>4</v>
      </c>
      <c r="J13" s="2">
        <v>2</v>
      </c>
      <c r="K13" s="2">
        <v>4</v>
      </c>
      <c r="L13" s="2">
        <v>5</v>
      </c>
      <c r="M13" s="2">
        <v>5</v>
      </c>
      <c r="N13" s="2">
        <v>4</v>
      </c>
      <c r="O13" s="2">
        <v>4</v>
      </c>
      <c r="P13" s="2">
        <v>4</v>
      </c>
      <c r="Q13" s="2">
        <v>4</v>
      </c>
      <c r="R13" s="2">
        <v>4</v>
      </c>
      <c r="S13" s="2">
        <v>4</v>
      </c>
      <c r="T13" s="2">
        <v>2</v>
      </c>
      <c r="U13" s="2">
        <v>4</v>
      </c>
      <c r="V13" s="2">
        <v>4</v>
      </c>
      <c r="W13" s="2">
        <v>4</v>
      </c>
      <c r="X13" s="2">
        <v>4</v>
      </c>
      <c r="Y13" s="2">
        <v>4</v>
      </c>
      <c r="Z13" s="2">
        <v>5</v>
      </c>
      <c r="AA13" s="2">
        <v>5</v>
      </c>
      <c r="AB13" s="2">
        <v>5</v>
      </c>
      <c r="AC13" s="2">
        <v>5</v>
      </c>
      <c r="AD13" s="2">
        <v>4</v>
      </c>
      <c r="AE13">
        <f t="shared" si="0"/>
        <v>122</v>
      </c>
    </row>
    <row r="14" spans="1:36" x14ac:dyDescent="0.25">
      <c r="A14" s="2">
        <v>4</v>
      </c>
      <c r="B14" s="2">
        <v>3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H14" s="2">
        <v>4</v>
      </c>
      <c r="I14" s="2">
        <v>5</v>
      </c>
      <c r="J14" s="2">
        <v>4</v>
      </c>
      <c r="K14" s="2">
        <v>4</v>
      </c>
      <c r="L14" s="2">
        <v>4</v>
      </c>
      <c r="M14" s="2">
        <v>3</v>
      </c>
      <c r="N14" s="2">
        <v>4</v>
      </c>
      <c r="O14" s="2">
        <v>4</v>
      </c>
      <c r="P14" s="2">
        <v>4</v>
      </c>
      <c r="Q14" s="2">
        <v>4</v>
      </c>
      <c r="R14" s="2">
        <v>4</v>
      </c>
      <c r="S14" s="2">
        <v>4</v>
      </c>
      <c r="T14" s="2">
        <v>4</v>
      </c>
      <c r="U14" s="2">
        <v>4</v>
      </c>
      <c r="V14" s="2">
        <v>4</v>
      </c>
      <c r="W14" s="2">
        <v>4</v>
      </c>
      <c r="X14" s="2">
        <v>4</v>
      </c>
      <c r="Y14" s="2">
        <v>4</v>
      </c>
      <c r="Z14" s="2">
        <v>4</v>
      </c>
      <c r="AA14" s="2">
        <v>4</v>
      </c>
      <c r="AB14" s="2">
        <v>4</v>
      </c>
      <c r="AC14" s="2">
        <v>4</v>
      </c>
      <c r="AD14" s="2">
        <v>4</v>
      </c>
      <c r="AE14">
        <f t="shared" si="0"/>
        <v>119</v>
      </c>
    </row>
    <row r="15" spans="1:36" x14ac:dyDescent="0.25">
      <c r="A15" s="2">
        <v>3</v>
      </c>
      <c r="B15" s="2">
        <v>2</v>
      </c>
      <c r="C15" s="2">
        <v>4</v>
      </c>
      <c r="D15" s="2">
        <v>4</v>
      </c>
      <c r="E15" s="2">
        <v>4</v>
      </c>
      <c r="F15" s="2">
        <v>2</v>
      </c>
      <c r="G15" s="2">
        <v>4</v>
      </c>
      <c r="H15" s="2">
        <v>4</v>
      </c>
      <c r="I15" s="2">
        <v>2</v>
      </c>
      <c r="J15" s="2">
        <v>2</v>
      </c>
      <c r="K15" s="2">
        <v>2</v>
      </c>
      <c r="L15" s="2">
        <v>3</v>
      </c>
      <c r="M15" s="2">
        <v>4</v>
      </c>
      <c r="N15" s="2">
        <v>3</v>
      </c>
      <c r="O15" s="2">
        <v>4</v>
      </c>
      <c r="P15" s="2">
        <v>3</v>
      </c>
      <c r="Q15" s="2">
        <v>2</v>
      </c>
      <c r="R15" s="2">
        <v>3</v>
      </c>
      <c r="S15" s="2">
        <v>3</v>
      </c>
      <c r="T15" s="2">
        <v>3</v>
      </c>
      <c r="U15" s="2">
        <v>4</v>
      </c>
      <c r="V15" s="2">
        <v>4</v>
      </c>
      <c r="W15" s="2">
        <v>4</v>
      </c>
      <c r="X15" s="2">
        <v>4</v>
      </c>
      <c r="Y15" s="2">
        <v>4</v>
      </c>
      <c r="Z15" s="2">
        <v>4</v>
      </c>
      <c r="AA15" s="2">
        <v>4</v>
      </c>
      <c r="AB15" s="2">
        <v>4</v>
      </c>
      <c r="AC15" s="2">
        <v>4</v>
      </c>
      <c r="AD15" s="2">
        <v>4</v>
      </c>
      <c r="AE15">
        <f t="shared" si="0"/>
        <v>101</v>
      </c>
    </row>
    <row r="16" spans="1:36" x14ac:dyDescent="0.25">
      <c r="A16" s="2">
        <v>5</v>
      </c>
      <c r="B16" s="2">
        <v>5</v>
      </c>
      <c r="C16" s="2">
        <v>5</v>
      </c>
      <c r="D16" s="2">
        <v>5</v>
      </c>
      <c r="E16" s="2">
        <v>5</v>
      </c>
      <c r="F16" s="2">
        <v>5</v>
      </c>
      <c r="G16" s="2">
        <v>5</v>
      </c>
      <c r="H16" s="2">
        <v>5</v>
      </c>
      <c r="I16" s="2">
        <v>5</v>
      </c>
      <c r="J16" s="2">
        <v>5</v>
      </c>
      <c r="K16" s="2">
        <v>5</v>
      </c>
      <c r="L16" s="2">
        <v>5</v>
      </c>
      <c r="M16" s="2">
        <v>5</v>
      </c>
      <c r="N16" s="2">
        <v>5</v>
      </c>
      <c r="O16" s="2">
        <v>5</v>
      </c>
      <c r="P16" s="2">
        <v>5</v>
      </c>
      <c r="Q16" s="2">
        <v>5</v>
      </c>
      <c r="R16" s="2">
        <v>5</v>
      </c>
      <c r="S16" s="2">
        <v>5</v>
      </c>
      <c r="T16" s="2">
        <v>5</v>
      </c>
      <c r="U16" s="2">
        <v>5</v>
      </c>
      <c r="V16" s="2">
        <v>5</v>
      </c>
      <c r="W16" s="2">
        <v>5</v>
      </c>
      <c r="X16" s="2">
        <v>5</v>
      </c>
      <c r="Y16" s="2">
        <v>5</v>
      </c>
      <c r="Z16" s="2">
        <v>5</v>
      </c>
      <c r="AA16" s="2">
        <v>5</v>
      </c>
      <c r="AB16" s="2">
        <v>5</v>
      </c>
      <c r="AC16" s="2">
        <v>5</v>
      </c>
      <c r="AD16" s="2">
        <v>5</v>
      </c>
      <c r="AE16">
        <f t="shared" si="0"/>
        <v>150</v>
      </c>
    </row>
    <row r="17" spans="1:31" x14ac:dyDescent="0.25">
      <c r="A17" s="2">
        <v>4</v>
      </c>
      <c r="B17" s="2">
        <v>4</v>
      </c>
      <c r="C17" s="2">
        <v>2</v>
      </c>
      <c r="D17" s="2">
        <v>4</v>
      </c>
      <c r="E17" s="2">
        <v>4</v>
      </c>
      <c r="F17" s="2">
        <v>4</v>
      </c>
      <c r="G17" s="2">
        <v>5</v>
      </c>
      <c r="H17" s="2">
        <v>5</v>
      </c>
      <c r="I17" s="2">
        <v>3</v>
      </c>
      <c r="J17" s="2">
        <v>4</v>
      </c>
      <c r="K17" s="2">
        <v>3</v>
      </c>
      <c r="L17" s="2">
        <v>3</v>
      </c>
      <c r="M17" s="2">
        <v>3</v>
      </c>
      <c r="N17" s="2">
        <v>5</v>
      </c>
      <c r="O17" s="2">
        <v>3</v>
      </c>
      <c r="P17" s="2">
        <v>5</v>
      </c>
      <c r="Q17" s="2">
        <v>5</v>
      </c>
      <c r="R17" s="2">
        <v>5</v>
      </c>
      <c r="S17" s="2">
        <v>5</v>
      </c>
      <c r="T17" s="2">
        <v>3</v>
      </c>
      <c r="U17" s="2">
        <v>4</v>
      </c>
      <c r="V17" s="2">
        <v>4</v>
      </c>
      <c r="W17" s="2">
        <v>4</v>
      </c>
      <c r="X17" s="2">
        <v>4</v>
      </c>
      <c r="Y17" s="2">
        <v>4</v>
      </c>
      <c r="Z17" s="2">
        <v>4</v>
      </c>
      <c r="AA17" s="2">
        <v>4</v>
      </c>
      <c r="AB17" s="2">
        <v>4</v>
      </c>
      <c r="AC17" s="2">
        <v>4</v>
      </c>
      <c r="AD17" s="2">
        <v>4</v>
      </c>
      <c r="AE17">
        <f t="shared" si="0"/>
        <v>119</v>
      </c>
    </row>
    <row r="18" spans="1:31" x14ac:dyDescent="0.25">
      <c r="A18" s="2">
        <v>5</v>
      </c>
      <c r="B18" s="2">
        <v>5</v>
      </c>
      <c r="C18" s="2">
        <v>5</v>
      </c>
      <c r="D18" s="2">
        <v>5</v>
      </c>
      <c r="E18" s="2">
        <v>5</v>
      </c>
      <c r="F18" s="2">
        <v>5</v>
      </c>
      <c r="G18" s="2">
        <v>5</v>
      </c>
      <c r="H18" s="2">
        <v>5</v>
      </c>
      <c r="I18" s="2">
        <v>3</v>
      </c>
      <c r="J18" s="2">
        <v>5</v>
      </c>
      <c r="K18" s="2">
        <v>3</v>
      </c>
      <c r="L18" s="2">
        <v>5</v>
      </c>
      <c r="M18" s="2">
        <v>2</v>
      </c>
      <c r="N18" s="2">
        <v>5</v>
      </c>
      <c r="O18" s="2">
        <v>5</v>
      </c>
      <c r="P18" s="2">
        <v>3</v>
      </c>
      <c r="Q18" s="2">
        <v>3</v>
      </c>
      <c r="R18" s="2">
        <v>4</v>
      </c>
      <c r="S18" s="2">
        <v>4</v>
      </c>
      <c r="T18" s="2">
        <v>4</v>
      </c>
      <c r="U18" s="2">
        <v>4</v>
      </c>
      <c r="V18" s="2">
        <v>5</v>
      </c>
      <c r="W18" s="2">
        <v>5</v>
      </c>
      <c r="X18" s="2">
        <v>5</v>
      </c>
      <c r="Y18" s="2">
        <v>5</v>
      </c>
      <c r="Z18" s="2">
        <v>5</v>
      </c>
      <c r="AA18" s="2">
        <v>5</v>
      </c>
      <c r="AB18" s="2">
        <v>5</v>
      </c>
      <c r="AC18" s="2">
        <v>5</v>
      </c>
      <c r="AD18" s="2">
        <v>5</v>
      </c>
      <c r="AE18">
        <f t="shared" si="0"/>
        <v>135</v>
      </c>
    </row>
    <row r="19" spans="1:31" x14ac:dyDescent="0.25">
      <c r="A19" s="2">
        <v>4</v>
      </c>
      <c r="B19" s="2">
        <v>4</v>
      </c>
      <c r="C19" s="2">
        <v>3</v>
      </c>
      <c r="D19" s="2">
        <v>5</v>
      </c>
      <c r="E19" s="2">
        <v>3</v>
      </c>
      <c r="F19" s="2">
        <v>4</v>
      </c>
      <c r="G19" s="2">
        <v>5</v>
      </c>
      <c r="H19" s="2">
        <v>5</v>
      </c>
      <c r="I19" s="2">
        <v>4</v>
      </c>
      <c r="J19" s="2">
        <v>4</v>
      </c>
      <c r="K19" s="2">
        <v>4</v>
      </c>
      <c r="L19" s="2">
        <v>4</v>
      </c>
      <c r="M19" s="2">
        <v>4</v>
      </c>
      <c r="N19" s="2">
        <v>3</v>
      </c>
      <c r="O19" s="2">
        <v>3</v>
      </c>
      <c r="P19" s="2">
        <v>4</v>
      </c>
      <c r="Q19" s="2">
        <v>4</v>
      </c>
      <c r="R19" s="2">
        <v>3</v>
      </c>
      <c r="S19" s="2">
        <v>4</v>
      </c>
      <c r="T19" s="2">
        <v>3</v>
      </c>
      <c r="U19" s="2">
        <v>4</v>
      </c>
      <c r="V19" s="2">
        <v>4</v>
      </c>
      <c r="W19" s="2">
        <v>4</v>
      </c>
      <c r="X19" s="2">
        <v>4</v>
      </c>
      <c r="Y19" s="2">
        <v>4</v>
      </c>
      <c r="Z19" s="2">
        <v>4</v>
      </c>
      <c r="AA19" s="2">
        <v>4</v>
      </c>
      <c r="AB19" s="2">
        <v>4</v>
      </c>
      <c r="AC19" s="2">
        <v>4</v>
      </c>
      <c r="AD19" s="2">
        <v>4</v>
      </c>
      <c r="AE19">
        <f t="shared" si="0"/>
        <v>117</v>
      </c>
    </row>
    <row r="20" spans="1:31" x14ac:dyDescent="0.25">
      <c r="A20" s="2">
        <v>4</v>
      </c>
      <c r="B20" s="2">
        <v>4</v>
      </c>
      <c r="C20" s="2">
        <v>2</v>
      </c>
      <c r="D20" s="2">
        <v>4</v>
      </c>
      <c r="E20" s="2">
        <v>4</v>
      </c>
      <c r="F20" s="2">
        <v>4</v>
      </c>
      <c r="G20" s="2">
        <v>4</v>
      </c>
      <c r="H20" s="2">
        <v>4</v>
      </c>
      <c r="I20" s="2">
        <v>2</v>
      </c>
      <c r="J20" s="2">
        <v>4</v>
      </c>
      <c r="K20" s="2">
        <v>2</v>
      </c>
      <c r="L20" s="2">
        <v>4</v>
      </c>
      <c r="M20" s="2">
        <v>2</v>
      </c>
      <c r="N20" s="2">
        <v>3</v>
      </c>
      <c r="O20" s="2">
        <v>2</v>
      </c>
      <c r="P20" s="2">
        <v>4</v>
      </c>
      <c r="Q20" s="2">
        <v>3</v>
      </c>
      <c r="R20" s="2">
        <v>4</v>
      </c>
      <c r="S20" s="2">
        <v>4</v>
      </c>
      <c r="T20" s="2">
        <v>3</v>
      </c>
      <c r="U20" s="2">
        <v>3</v>
      </c>
      <c r="V20" s="2">
        <v>3</v>
      </c>
      <c r="W20" s="2">
        <v>3</v>
      </c>
      <c r="X20" s="2">
        <v>4</v>
      </c>
      <c r="Y20" s="2">
        <v>4</v>
      </c>
      <c r="Z20" s="2">
        <v>4</v>
      </c>
      <c r="AA20" s="2">
        <v>2</v>
      </c>
      <c r="AB20" s="2">
        <v>3</v>
      </c>
      <c r="AC20" s="2">
        <v>2</v>
      </c>
      <c r="AD20" s="2">
        <v>2</v>
      </c>
      <c r="AE20">
        <f t="shared" si="0"/>
        <v>97</v>
      </c>
    </row>
    <row r="21" spans="1:31" x14ac:dyDescent="0.25">
      <c r="A21" s="2">
        <v>4</v>
      </c>
      <c r="B21" s="2">
        <v>4</v>
      </c>
      <c r="C21" s="2">
        <v>4</v>
      </c>
      <c r="D21" s="2">
        <v>4</v>
      </c>
      <c r="E21" s="2">
        <v>4</v>
      </c>
      <c r="F21" s="2">
        <v>4</v>
      </c>
      <c r="G21" s="2">
        <v>4</v>
      </c>
      <c r="H21" s="2">
        <v>4</v>
      </c>
      <c r="I21" s="2">
        <v>4</v>
      </c>
      <c r="J21" s="2">
        <v>4</v>
      </c>
      <c r="K21" s="2">
        <v>4</v>
      </c>
      <c r="L21" s="2">
        <v>4</v>
      </c>
      <c r="M21" s="2">
        <v>4</v>
      </c>
      <c r="N21" s="2">
        <v>4</v>
      </c>
      <c r="O21" s="2">
        <v>4</v>
      </c>
      <c r="P21" s="2">
        <v>4</v>
      </c>
      <c r="Q21" s="2">
        <v>4</v>
      </c>
      <c r="R21" s="2">
        <v>4</v>
      </c>
      <c r="S21" s="2">
        <v>4</v>
      </c>
      <c r="T21" s="2">
        <v>4</v>
      </c>
      <c r="U21" s="2">
        <v>3</v>
      </c>
      <c r="V21" s="2">
        <v>3</v>
      </c>
      <c r="W21" s="2">
        <v>3</v>
      </c>
      <c r="X21" s="2">
        <v>2</v>
      </c>
      <c r="Y21" s="2">
        <v>4</v>
      </c>
      <c r="Z21" s="2">
        <v>4</v>
      </c>
      <c r="AA21" s="2">
        <v>4</v>
      </c>
      <c r="AB21" s="2">
        <v>4</v>
      </c>
      <c r="AC21" s="2">
        <v>4</v>
      </c>
      <c r="AD21" s="2">
        <v>4</v>
      </c>
      <c r="AE21">
        <f t="shared" si="0"/>
        <v>115</v>
      </c>
    </row>
    <row r="22" spans="1:31" x14ac:dyDescent="0.25">
      <c r="A22" s="2">
        <v>4</v>
      </c>
      <c r="B22" s="2">
        <v>4</v>
      </c>
      <c r="C22" s="2">
        <v>5</v>
      </c>
      <c r="D22" s="2">
        <v>4</v>
      </c>
      <c r="E22" s="2">
        <v>4</v>
      </c>
      <c r="F22" s="2">
        <v>5</v>
      </c>
      <c r="G22" s="2">
        <v>5</v>
      </c>
      <c r="H22" s="2">
        <v>4</v>
      </c>
      <c r="I22" s="2">
        <v>4</v>
      </c>
      <c r="J22" s="2">
        <v>4</v>
      </c>
      <c r="K22" s="2">
        <v>4</v>
      </c>
      <c r="L22" s="2">
        <v>5</v>
      </c>
      <c r="M22" s="2">
        <v>4</v>
      </c>
      <c r="N22" s="2">
        <v>4</v>
      </c>
      <c r="O22" s="2">
        <v>4</v>
      </c>
      <c r="P22" s="2">
        <v>4</v>
      </c>
      <c r="Q22" s="2">
        <v>4</v>
      </c>
      <c r="R22" s="2">
        <v>4</v>
      </c>
      <c r="S22" s="2">
        <v>4</v>
      </c>
      <c r="T22" s="2">
        <v>4</v>
      </c>
      <c r="U22" s="2">
        <v>4</v>
      </c>
      <c r="V22" s="2">
        <v>4</v>
      </c>
      <c r="W22" s="2">
        <v>4</v>
      </c>
      <c r="X22" s="2">
        <v>4</v>
      </c>
      <c r="Y22" s="2">
        <v>4</v>
      </c>
      <c r="Z22" s="2">
        <v>4</v>
      </c>
      <c r="AA22" s="2">
        <v>4</v>
      </c>
      <c r="AB22" s="2">
        <v>4</v>
      </c>
      <c r="AC22" s="2">
        <v>4</v>
      </c>
      <c r="AD22" s="2">
        <v>4</v>
      </c>
      <c r="AE22">
        <f t="shared" si="0"/>
        <v>124</v>
      </c>
    </row>
    <row r="23" spans="1:31" x14ac:dyDescent="0.25">
      <c r="A23" s="2">
        <v>5</v>
      </c>
      <c r="B23" s="2">
        <v>5</v>
      </c>
      <c r="C23" s="2">
        <v>4</v>
      </c>
      <c r="D23" s="2">
        <v>4</v>
      </c>
      <c r="E23" s="2">
        <v>4</v>
      </c>
      <c r="F23" s="2">
        <v>4</v>
      </c>
      <c r="G23" s="2">
        <v>5</v>
      </c>
      <c r="H23" s="2">
        <v>4</v>
      </c>
      <c r="I23" s="2">
        <v>5</v>
      </c>
      <c r="J23" s="2">
        <v>5</v>
      </c>
      <c r="K23" s="2">
        <v>5</v>
      </c>
      <c r="L23" s="2">
        <v>5</v>
      </c>
      <c r="M23" s="2">
        <v>5</v>
      </c>
      <c r="N23" s="2">
        <v>5</v>
      </c>
      <c r="O23" s="2">
        <v>5</v>
      </c>
      <c r="P23" s="2">
        <v>5</v>
      </c>
      <c r="Q23" s="2">
        <v>5</v>
      </c>
      <c r="R23" s="2">
        <v>5</v>
      </c>
      <c r="S23" s="2">
        <v>5</v>
      </c>
      <c r="T23" s="2">
        <v>5</v>
      </c>
      <c r="U23" s="2">
        <v>5</v>
      </c>
      <c r="V23" s="2">
        <v>5</v>
      </c>
      <c r="W23" s="2">
        <v>5</v>
      </c>
      <c r="X23" s="2">
        <v>5</v>
      </c>
      <c r="Y23" s="2">
        <v>5</v>
      </c>
      <c r="Z23" s="2">
        <v>5</v>
      </c>
      <c r="AA23" s="2">
        <v>5</v>
      </c>
      <c r="AB23" s="2">
        <v>5</v>
      </c>
      <c r="AC23" s="2">
        <v>5</v>
      </c>
      <c r="AD23" s="2">
        <v>5</v>
      </c>
      <c r="AE23">
        <f t="shared" si="0"/>
        <v>145</v>
      </c>
    </row>
    <row r="24" spans="1:31" x14ac:dyDescent="0.25">
      <c r="A24" s="2">
        <v>4</v>
      </c>
      <c r="B24" s="2">
        <v>4</v>
      </c>
      <c r="C24" s="2">
        <v>3</v>
      </c>
      <c r="D24" s="2">
        <v>3</v>
      </c>
      <c r="E24" s="2">
        <v>4</v>
      </c>
      <c r="F24" s="2">
        <v>4</v>
      </c>
      <c r="G24" s="2">
        <v>5</v>
      </c>
      <c r="H24" s="2">
        <v>5</v>
      </c>
      <c r="I24" s="2">
        <v>4</v>
      </c>
      <c r="J24" s="2">
        <v>4</v>
      </c>
      <c r="K24" s="2">
        <v>3</v>
      </c>
      <c r="L24" s="2">
        <v>4</v>
      </c>
      <c r="M24" s="2">
        <v>5</v>
      </c>
      <c r="N24" s="2">
        <v>5</v>
      </c>
      <c r="O24" s="2">
        <v>3</v>
      </c>
      <c r="P24" s="2">
        <v>4</v>
      </c>
      <c r="Q24" s="2">
        <v>4</v>
      </c>
      <c r="R24" s="2">
        <v>5</v>
      </c>
      <c r="S24" s="2">
        <v>5</v>
      </c>
      <c r="T24" s="2">
        <v>4</v>
      </c>
      <c r="U24" s="2">
        <v>5</v>
      </c>
      <c r="V24" s="2">
        <v>5</v>
      </c>
      <c r="W24" s="2">
        <v>5</v>
      </c>
      <c r="X24" s="2">
        <v>5</v>
      </c>
      <c r="Y24" s="2">
        <v>5</v>
      </c>
      <c r="Z24" s="2">
        <v>2</v>
      </c>
      <c r="AA24" s="2">
        <v>3</v>
      </c>
      <c r="AB24" s="2">
        <v>4</v>
      </c>
      <c r="AC24" s="2">
        <v>3</v>
      </c>
      <c r="AD24" s="2">
        <v>3</v>
      </c>
      <c r="AE24">
        <f t="shared" si="0"/>
        <v>122</v>
      </c>
    </row>
    <row r="25" spans="1:31" x14ac:dyDescent="0.25">
      <c r="A25" s="2">
        <v>5</v>
      </c>
      <c r="B25" s="2">
        <v>3</v>
      </c>
      <c r="C25" s="2">
        <v>4</v>
      </c>
      <c r="D25" s="2">
        <v>4</v>
      </c>
      <c r="E25" s="2">
        <v>4</v>
      </c>
      <c r="F25" s="2">
        <v>4</v>
      </c>
      <c r="G25" s="2">
        <v>4</v>
      </c>
      <c r="H25" s="2">
        <v>5</v>
      </c>
      <c r="I25" s="2">
        <v>4</v>
      </c>
      <c r="J25" s="2">
        <v>3</v>
      </c>
      <c r="K25" s="2">
        <v>3</v>
      </c>
      <c r="L25" s="2">
        <v>4</v>
      </c>
      <c r="M25" s="2">
        <v>5</v>
      </c>
      <c r="N25" s="2">
        <v>4</v>
      </c>
      <c r="O25" s="2">
        <v>3</v>
      </c>
      <c r="P25" s="2">
        <v>5</v>
      </c>
      <c r="Q25" s="2">
        <v>4</v>
      </c>
      <c r="R25" s="2">
        <v>4</v>
      </c>
      <c r="S25" s="2">
        <v>5</v>
      </c>
      <c r="T25" s="2">
        <v>5</v>
      </c>
      <c r="U25" s="2">
        <v>4</v>
      </c>
      <c r="V25" s="2">
        <v>4</v>
      </c>
      <c r="W25" s="2">
        <v>5</v>
      </c>
      <c r="X25" s="2">
        <v>5</v>
      </c>
      <c r="Y25" s="2">
        <v>5</v>
      </c>
      <c r="Z25" s="2">
        <v>4</v>
      </c>
      <c r="AA25" s="2">
        <v>4</v>
      </c>
      <c r="AB25" s="2">
        <v>4</v>
      </c>
      <c r="AC25" s="2">
        <v>4</v>
      </c>
      <c r="AD25" s="2">
        <v>4</v>
      </c>
      <c r="AE25">
        <f t="shared" si="0"/>
        <v>125</v>
      </c>
    </row>
    <row r="26" spans="1:31" x14ac:dyDescent="0.25">
      <c r="A26" s="2">
        <v>4</v>
      </c>
      <c r="B26" s="2">
        <v>4</v>
      </c>
      <c r="C26" s="2">
        <v>5</v>
      </c>
      <c r="D26" s="2">
        <v>5</v>
      </c>
      <c r="E26" s="2">
        <v>3</v>
      </c>
      <c r="F26" s="2">
        <v>4</v>
      </c>
      <c r="G26" s="2">
        <v>4</v>
      </c>
      <c r="H26" s="2">
        <v>5</v>
      </c>
      <c r="I26" s="2">
        <v>5</v>
      </c>
      <c r="J26" s="2">
        <v>3</v>
      </c>
      <c r="K26" s="2">
        <v>3</v>
      </c>
      <c r="L26" s="2">
        <v>4</v>
      </c>
      <c r="M26" s="2">
        <v>4</v>
      </c>
      <c r="N26" s="2">
        <v>2</v>
      </c>
      <c r="O26" s="2">
        <v>3</v>
      </c>
      <c r="P26" s="2">
        <v>3</v>
      </c>
      <c r="Q26" s="2">
        <v>3</v>
      </c>
      <c r="R26" s="2">
        <v>3</v>
      </c>
      <c r="S26" s="2">
        <v>3</v>
      </c>
      <c r="T26" s="2">
        <v>3</v>
      </c>
      <c r="U26" s="2">
        <v>4</v>
      </c>
      <c r="V26" s="2">
        <v>5</v>
      </c>
      <c r="W26" s="2">
        <v>5</v>
      </c>
      <c r="X26" s="2">
        <v>4</v>
      </c>
      <c r="Y26" s="2">
        <v>4</v>
      </c>
      <c r="Z26" s="2">
        <v>5</v>
      </c>
      <c r="AA26" s="2">
        <v>4</v>
      </c>
      <c r="AB26" s="2">
        <v>5</v>
      </c>
      <c r="AC26" s="2">
        <v>4</v>
      </c>
      <c r="AD26" s="2">
        <v>4</v>
      </c>
      <c r="AE26">
        <f t="shared" si="0"/>
        <v>117</v>
      </c>
    </row>
    <row r="27" spans="1:31" x14ac:dyDescent="0.25">
      <c r="A27" s="2">
        <v>4</v>
      </c>
      <c r="B27" s="2">
        <v>4</v>
      </c>
      <c r="C27" s="2">
        <v>4</v>
      </c>
      <c r="D27" s="2">
        <v>4</v>
      </c>
      <c r="E27" s="2">
        <v>4</v>
      </c>
      <c r="F27" s="2">
        <v>4</v>
      </c>
      <c r="G27" s="2">
        <v>4</v>
      </c>
      <c r="H27" s="2">
        <v>4</v>
      </c>
      <c r="I27" s="2">
        <v>4</v>
      </c>
      <c r="J27" s="2">
        <v>4</v>
      </c>
      <c r="K27" s="2">
        <v>4</v>
      </c>
      <c r="L27" s="2">
        <v>4</v>
      </c>
      <c r="M27" s="2">
        <v>4</v>
      </c>
      <c r="N27" s="2">
        <v>4</v>
      </c>
      <c r="O27" s="2">
        <v>4</v>
      </c>
      <c r="P27" s="2">
        <v>4</v>
      </c>
      <c r="Q27" s="2">
        <v>4</v>
      </c>
      <c r="R27" s="2">
        <v>4</v>
      </c>
      <c r="S27" s="2">
        <v>4</v>
      </c>
      <c r="T27" s="2">
        <v>3</v>
      </c>
      <c r="U27" s="2">
        <v>3</v>
      </c>
      <c r="V27" s="2">
        <v>3</v>
      </c>
      <c r="W27" s="2">
        <v>4</v>
      </c>
      <c r="X27" s="2">
        <v>4</v>
      </c>
      <c r="Y27" s="2">
        <v>4</v>
      </c>
      <c r="Z27" s="2">
        <v>4</v>
      </c>
      <c r="AA27" s="2">
        <v>4</v>
      </c>
      <c r="AB27" s="2">
        <v>4</v>
      </c>
      <c r="AC27" s="2">
        <v>4</v>
      </c>
      <c r="AD27" s="2">
        <v>4</v>
      </c>
      <c r="AE27">
        <f t="shared" si="0"/>
        <v>117</v>
      </c>
    </row>
    <row r="28" spans="1:31" x14ac:dyDescent="0.25">
      <c r="A28" s="2">
        <v>5</v>
      </c>
      <c r="B28" s="2">
        <v>3</v>
      </c>
      <c r="C28" s="2">
        <v>2</v>
      </c>
      <c r="D28" s="2">
        <v>4</v>
      </c>
      <c r="E28" s="2">
        <v>4</v>
      </c>
      <c r="F28" s="2">
        <v>3</v>
      </c>
      <c r="G28" s="2">
        <v>4</v>
      </c>
      <c r="H28" s="2">
        <v>4</v>
      </c>
      <c r="I28" s="2">
        <v>2</v>
      </c>
      <c r="J28" s="2">
        <v>2</v>
      </c>
      <c r="K28" s="2">
        <v>2</v>
      </c>
      <c r="L28" s="2">
        <v>2</v>
      </c>
      <c r="M28" s="2">
        <v>2</v>
      </c>
      <c r="N28" s="2">
        <v>2</v>
      </c>
      <c r="O28" s="2">
        <v>3</v>
      </c>
      <c r="P28" s="2">
        <v>4</v>
      </c>
      <c r="Q28" s="2">
        <v>2</v>
      </c>
      <c r="R28" s="2">
        <v>2</v>
      </c>
      <c r="S28" s="2">
        <v>2</v>
      </c>
      <c r="T28" s="2">
        <v>2</v>
      </c>
      <c r="U28" s="2">
        <v>2</v>
      </c>
      <c r="V28" s="2">
        <v>2</v>
      </c>
      <c r="W28" s="2">
        <v>3</v>
      </c>
      <c r="X28" s="2">
        <v>2</v>
      </c>
      <c r="Y28" s="2">
        <v>2</v>
      </c>
      <c r="Z28" s="2">
        <v>3</v>
      </c>
      <c r="AA28" s="2">
        <v>3</v>
      </c>
      <c r="AB28" s="2">
        <v>3</v>
      </c>
      <c r="AC28" s="2">
        <v>3</v>
      </c>
      <c r="AD28" s="2">
        <v>3</v>
      </c>
      <c r="AE28">
        <f t="shared" si="0"/>
        <v>82</v>
      </c>
    </row>
    <row r="29" spans="1:31" x14ac:dyDescent="0.25">
      <c r="A29" s="2">
        <v>5</v>
      </c>
      <c r="B29" s="2">
        <v>3</v>
      </c>
      <c r="C29" s="2">
        <v>4</v>
      </c>
      <c r="D29" s="2">
        <v>5</v>
      </c>
      <c r="E29" s="2">
        <v>4</v>
      </c>
      <c r="F29" s="2">
        <v>4</v>
      </c>
      <c r="G29" s="2">
        <v>5</v>
      </c>
      <c r="H29" s="2">
        <v>5</v>
      </c>
      <c r="I29" s="2">
        <v>4</v>
      </c>
      <c r="J29" s="2">
        <v>3</v>
      </c>
      <c r="K29" s="2">
        <v>3</v>
      </c>
      <c r="L29" s="2">
        <v>4</v>
      </c>
      <c r="M29" s="2">
        <v>3</v>
      </c>
      <c r="N29" s="2">
        <v>3</v>
      </c>
      <c r="O29" s="2">
        <v>4</v>
      </c>
      <c r="P29" s="2">
        <v>3</v>
      </c>
      <c r="Q29" s="2">
        <v>3</v>
      </c>
      <c r="R29" s="2">
        <v>4</v>
      </c>
      <c r="S29" s="2">
        <v>4</v>
      </c>
      <c r="T29" s="2">
        <v>3</v>
      </c>
      <c r="U29" s="2">
        <v>4</v>
      </c>
      <c r="V29" s="2">
        <v>5</v>
      </c>
      <c r="W29" s="2">
        <v>5</v>
      </c>
      <c r="X29" s="2">
        <v>4</v>
      </c>
      <c r="Y29" s="2">
        <v>5</v>
      </c>
      <c r="Z29" s="2">
        <v>3</v>
      </c>
      <c r="AA29" s="2">
        <v>4</v>
      </c>
      <c r="AB29" s="2">
        <v>3</v>
      </c>
      <c r="AC29" s="2">
        <v>3</v>
      </c>
      <c r="AD29" s="2">
        <v>3</v>
      </c>
      <c r="AE29">
        <f t="shared" si="0"/>
        <v>115</v>
      </c>
    </row>
    <row r="30" spans="1:31" x14ac:dyDescent="0.25">
      <c r="A30" s="2">
        <v>4</v>
      </c>
      <c r="B30" s="2">
        <v>5</v>
      </c>
      <c r="C30" s="2">
        <v>4</v>
      </c>
      <c r="D30" s="2">
        <v>4</v>
      </c>
      <c r="E30" s="2">
        <v>5</v>
      </c>
      <c r="F30" s="2">
        <v>4</v>
      </c>
      <c r="G30" s="2">
        <v>5</v>
      </c>
      <c r="H30" s="2">
        <v>5</v>
      </c>
      <c r="I30" s="2">
        <v>4</v>
      </c>
      <c r="J30" s="2">
        <v>4</v>
      </c>
      <c r="K30" s="2">
        <v>4</v>
      </c>
      <c r="L30" s="2">
        <v>4</v>
      </c>
      <c r="M30" s="2">
        <v>4</v>
      </c>
      <c r="N30" s="2">
        <v>5</v>
      </c>
      <c r="O30" s="2">
        <v>5</v>
      </c>
      <c r="P30" s="2">
        <v>4</v>
      </c>
      <c r="Q30" s="2">
        <v>4</v>
      </c>
      <c r="R30" s="2">
        <v>4</v>
      </c>
      <c r="S30" s="2">
        <v>4</v>
      </c>
      <c r="T30" s="2">
        <v>5</v>
      </c>
      <c r="U30" s="2">
        <v>4</v>
      </c>
      <c r="V30" s="2">
        <v>4</v>
      </c>
      <c r="W30" s="2">
        <v>4</v>
      </c>
      <c r="X30" s="2">
        <v>4</v>
      </c>
      <c r="Y30" s="2">
        <v>4</v>
      </c>
      <c r="Z30" s="2">
        <v>5</v>
      </c>
      <c r="AA30" s="2">
        <v>4</v>
      </c>
      <c r="AB30" s="2">
        <v>4</v>
      </c>
      <c r="AC30" s="2">
        <v>3</v>
      </c>
      <c r="AD30" s="2">
        <v>4</v>
      </c>
      <c r="AE30">
        <f t="shared" si="0"/>
        <v>127</v>
      </c>
    </row>
    <row r="31" spans="1:31" x14ac:dyDescent="0.25">
      <c r="A31" s="2">
        <v>4</v>
      </c>
      <c r="B31" s="2">
        <v>3</v>
      </c>
      <c r="C31" s="2">
        <v>4</v>
      </c>
      <c r="D31" s="2">
        <v>4</v>
      </c>
      <c r="E31" s="2">
        <v>5</v>
      </c>
      <c r="F31" s="2">
        <v>4</v>
      </c>
      <c r="G31" s="2">
        <v>4</v>
      </c>
      <c r="H31" s="2">
        <v>5</v>
      </c>
      <c r="I31" s="2">
        <v>5</v>
      </c>
      <c r="J31" s="2">
        <v>3</v>
      </c>
      <c r="K31" s="2">
        <v>5</v>
      </c>
      <c r="L31" s="2">
        <v>5</v>
      </c>
      <c r="M31" s="2">
        <v>5</v>
      </c>
      <c r="N31" s="2">
        <v>4</v>
      </c>
      <c r="O31" s="2">
        <v>5</v>
      </c>
      <c r="P31" s="2">
        <v>4</v>
      </c>
      <c r="Q31" s="2">
        <v>5</v>
      </c>
      <c r="R31" s="2">
        <v>4</v>
      </c>
      <c r="S31" s="2">
        <v>4</v>
      </c>
      <c r="T31" s="2">
        <v>5</v>
      </c>
      <c r="U31" s="2">
        <v>5</v>
      </c>
      <c r="V31" s="2">
        <v>5</v>
      </c>
      <c r="W31" s="2">
        <v>5</v>
      </c>
      <c r="X31" s="2">
        <v>5</v>
      </c>
      <c r="Y31" s="2">
        <v>5</v>
      </c>
      <c r="Z31" s="2">
        <v>4</v>
      </c>
      <c r="AA31" s="2">
        <v>4</v>
      </c>
      <c r="AB31" s="2">
        <v>4</v>
      </c>
      <c r="AC31" s="2">
        <v>2</v>
      </c>
      <c r="AD31" s="2">
        <v>4</v>
      </c>
      <c r="AE31">
        <f t="shared" si="0"/>
        <v>130</v>
      </c>
    </row>
    <row r="32" spans="1:31" x14ac:dyDescent="0.25">
      <c r="A32" s="2">
        <v>5</v>
      </c>
      <c r="B32" s="2">
        <v>4</v>
      </c>
      <c r="C32" s="2">
        <v>5</v>
      </c>
      <c r="D32" s="2">
        <v>4</v>
      </c>
      <c r="E32" s="2">
        <v>5</v>
      </c>
      <c r="F32" s="2">
        <v>5</v>
      </c>
      <c r="G32" s="2">
        <v>5</v>
      </c>
      <c r="H32" s="2">
        <v>5</v>
      </c>
      <c r="I32" s="2">
        <v>5</v>
      </c>
      <c r="J32" s="2">
        <v>5</v>
      </c>
      <c r="K32" s="2">
        <v>5</v>
      </c>
      <c r="L32" s="2">
        <v>5</v>
      </c>
      <c r="M32" s="2">
        <v>5</v>
      </c>
      <c r="N32" s="2">
        <v>5</v>
      </c>
      <c r="O32" s="2">
        <v>5</v>
      </c>
      <c r="P32" s="2">
        <v>5</v>
      </c>
      <c r="Q32" s="2">
        <v>5</v>
      </c>
      <c r="R32" s="2">
        <v>5</v>
      </c>
      <c r="S32" s="2">
        <v>5</v>
      </c>
      <c r="T32" s="2">
        <v>5</v>
      </c>
      <c r="U32" s="2">
        <v>5</v>
      </c>
      <c r="V32" s="2">
        <v>4</v>
      </c>
      <c r="W32" s="2">
        <v>5</v>
      </c>
      <c r="X32" s="2">
        <v>5</v>
      </c>
      <c r="Y32" s="2">
        <v>5</v>
      </c>
      <c r="Z32" s="2">
        <v>4</v>
      </c>
      <c r="AA32" s="2">
        <v>5</v>
      </c>
      <c r="AB32" s="2">
        <v>5</v>
      </c>
      <c r="AC32" s="2">
        <v>5</v>
      </c>
      <c r="AD32" s="2">
        <v>5</v>
      </c>
      <c r="AE32">
        <f t="shared" si="0"/>
        <v>146</v>
      </c>
    </row>
    <row r="33" spans="1:31" x14ac:dyDescent="0.25">
      <c r="A33" s="2">
        <v>4</v>
      </c>
      <c r="B33" s="2">
        <v>4</v>
      </c>
      <c r="C33" s="2">
        <v>4</v>
      </c>
      <c r="D33" s="2">
        <v>5</v>
      </c>
      <c r="E33" s="2">
        <v>4</v>
      </c>
      <c r="F33" s="2">
        <v>4</v>
      </c>
      <c r="G33" s="2">
        <v>4</v>
      </c>
      <c r="H33" s="2">
        <v>5</v>
      </c>
      <c r="I33" s="2">
        <v>4</v>
      </c>
      <c r="J33" s="2">
        <v>3</v>
      </c>
      <c r="K33" s="2">
        <v>4</v>
      </c>
      <c r="L33" s="2">
        <v>4</v>
      </c>
      <c r="M33" s="2">
        <v>3</v>
      </c>
      <c r="N33" s="2">
        <v>4</v>
      </c>
      <c r="O33" s="2">
        <v>4</v>
      </c>
      <c r="P33" s="2">
        <v>4</v>
      </c>
      <c r="Q33" s="2">
        <v>3</v>
      </c>
      <c r="R33" s="2">
        <v>4</v>
      </c>
      <c r="S33" s="2">
        <v>4</v>
      </c>
      <c r="T33" s="2">
        <v>4</v>
      </c>
      <c r="U33" s="2">
        <v>4</v>
      </c>
      <c r="V33" s="2">
        <v>5</v>
      </c>
      <c r="W33" s="2">
        <v>4</v>
      </c>
      <c r="X33" s="2">
        <v>5</v>
      </c>
      <c r="Y33" s="2">
        <v>5</v>
      </c>
      <c r="Z33" s="2">
        <v>4</v>
      </c>
      <c r="AA33" s="2">
        <v>4</v>
      </c>
      <c r="AB33" s="2">
        <v>4</v>
      </c>
      <c r="AC33" s="2">
        <v>4</v>
      </c>
      <c r="AD33" s="2">
        <v>4</v>
      </c>
      <c r="AE33">
        <f t="shared" si="0"/>
        <v>122</v>
      </c>
    </row>
    <row r="34" spans="1:31" x14ac:dyDescent="0.25">
      <c r="A34" s="2">
        <v>5</v>
      </c>
      <c r="B34" s="2">
        <v>5</v>
      </c>
      <c r="C34" s="2">
        <v>5</v>
      </c>
      <c r="D34" s="2">
        <v>5</v>
      </c>
      <c r="E34" s="2">
        <v>5</v>
      </c>
      <c r="F34" s="2">
        <v>5</v>
      </c>
      <c r="G34" s="2">
        <v>5</v>
      </c>
      <c r="H34" s="2">
        <v>5</v>
      </c>
      <c r="I34" s="2">
        <v>5</v>
      </c>
      <c r="J34" s="2">
        <v>4</v>
      </c>
      <c r="K34" s="2">
        <v>4</v>
      </c>
      <c r="L34" s="2">
        <v>4</v>
      </c>
      <c r="M34" s="2">
        <v>4</v>
      </c>
      <c r="N34" s="2">
        <v>4</v>
      </c>
      <c r="O34" s="2">
        <v>4</v>
      </c>
      <c r="P34" s="2">
        <v>4</v>
      </c>
      <c r="Q34" s="2">
        <v>4</v>
      </c>
      <c r="R34" s="2">
        <v>4</v>
      </c>
      <c r="S34" s="2">
        <v>4</v>
      </c>
      <c r="T34" s="2">
        <v>4</v>
      </c>
      <c r="U34" s="2">
        <v>4</v>
      </c>
      <c r="V34" s="2">
        <v>4</v>
      </c>
      <c r="W34" s="2">
        <v>4</v>
      </c>
      <c r="X34" s="2">
        <v>4</v>
      </c>
      <c r="Y34" s="2">
        <v>4</v>
      </c>
      <c r="Z34" s="2">
        <v>4</v>
      </c>
      <c r="AA34" s="2">
        <v>4</v>
      </c>
      <c r="AB34" s="2">
        <v>4</v>
      </c>
      <c r="AC34" s="2">
        <v>4</v>
      </c>
      <c r="AD34" s="2">
        <v>4</v>
      </c>
      <c r="AE34">
        <f t="shared" si="0"/>
        <v>129</v>
      </c>
    </row>
    <row r="35" spans="1:31" x14ac:dyDescent="0.25">
      <c r="A35" s="2">
        <v>5</v>
      </c>
      <c r="B35" s="2">
        <v>3</v>
      </c>
      <c r="C35" s="2">
        <v>3</v>
      </c>
      <c r="D35" s="2">
        <v>4</v>
      </c>
      <c r="E35" s="2">
        <v>4</v>
      </c>
      <c r="F35" s="2">
        <v>5</v>
      </c>
      <c r="G35" s="2">
        <v>4</v>
      </c>
      <c r="H35" s="2">
        <v>5</v>
      </c>
      <c r="I35" s="2">
        <v>3</v>
      </c>
      <c r="J35" s="2">
        <v>4</v>
      </c>
      <c r="K35" s="2">
        <v>5</v>
      </c>
      <c r="L35" s="2">
        <v>5</v>
      </c>
      <c r="M35" s="2">
        <v>3</v>
      </c>
      <c r="N35" s="2">
        <v>5</v>
      </c>
      <c r="O35" s="2">
        <v>5</v>
      </c>
      <c r="P35" s="2">
        <v>3</v>
      </c>
      <c r="Q35" s="2">
        <v>5</v>
      </c>
      <c r="R35" s="2">
        <v>3</v>
      </c>
      <c r="S35" s="2">
        <v>4</v>
      </c>
      <c r="T35" s="2">
        <v>5</v>
      </c>
      <c r="U35" s="2">
        <v>5</v>
      </c>
      <c r="V35" s="2">
        <v>5</v>
      </c>
      <c r="W35" s="2">
        <v>5</v>
      </c>
      <c r="X35" s="2">
        <v>5</v>
      </c>
      <c r="Y35" s="2">
        <v>5</v>
      </c>
      <c r="Z35" s="2">
        <v>4</v>
      </c>
      <c r="AA35" s="2">
        <v>4</v>
      </c>
      <c r="AB35" s="2">
        <v>5</v>
      </c>
      <c r="AC35" s="2">
        <v>5</v>
      </c>
      <c r="AD35" s="2">
        <v>4</v>
      </c>
      <c r="AE35">
        <f t="shared" si="0"/>
        <v>130</v>
      </c>
    </row>
    <row r="36" spans="1:31" x14ac:dyDescent="0.25">
      <c r="A36" s="2">
        <v>2</v>
      </c>
      <c r="B36" s="2">
        <v>2</v>
      </c>
      <c r="C36" s="2">
        <v>5</v>
      </c>
      <c r="D36" s="2">
        <v>2</v>
      </c>
      <c r="E36" s="2">
        <v>2</v>
      </c>
      <c r="F36" s="2">
        <v>2</v>
      </c>
      <c r="G36" s="2">
        <v>2</v>
      </c>
      <c r="H36" s="2">
        <v>2</v>
      </c>
      <c r="I36" s="2">
        <v>2</v>
      </c>
      <c r="J36" s="2">
        <v>2</v>
      </c>
      <c r="K36" s="2">
        <v>2</v>
      </c>
      <c r="L36" s="2">
        <v>2</v>
      </c>
      <c r="M36" s="2">
        <v>2</v>
      </c>
      <c r="N36" s="2">
        <v>2</v>
      </c>
      <c r="O36" s="2">
        <v>2</v>
      </c>
      <c r="P36" s="2">
        <v>2</v>
      </c>
      <c r="Q36" s="2">
        <v>2</v>
      </c>
      <c r="R36" s="2">
        <v>2</v>
      </c>
      <c r="S36" s="2">
        <v>2</v>
      </c>
      <c r="T36" s="2">
        <v>2</v>
      </c>
      <c r="U36" s="2">
        <v>2</v>
      </c>
      <c r="V36" s="2">
        <v>2</v>
      </c>
      <c r="W36" s="2">
        <v>2</v>
      </c>
      <c r="X36" s="2">
        <v>2</v>
      </c>
      <c r="Y36" s="2">
        <v>2</v>
      </c>
      <c r="Z36" s="2">
        <v>2</v>
      </c>
      <c r="AA36" s="2">
        <v>2</v>
      </c>
      <c r="AB36" s="2">
        <v>2</v>
      </c>
      <c r="AC36" s="2">
        <v>2</v>
      </c>
      <c r="AD36" s="2">
        <v>2</v>
      </c>
      <c r="AE36">
        <f t="shared" si="0"/>
        <v>63</v>
      </c>
    </row>
    <row r="37" spans="1:31" x14ac:dyDescent="0.25">
      <c r="A37" s="2">
        <v>5</v>
      </c>
      <c r="B37" s="2">
        <v>3</v>
      </c>
      <c r="C37" s="2">
        <v>5</v>
      </c>
      <c r="D37" s="2">
        <v>5</v>
      </c>
      <c r="E37" s="2">
        <v>5</v>
      </c>
      <c r="F37" s="2">
        <v>5</v>
      </c>
      <c r="G37" s="2">
        <v>5</v>
      </c>
      <c r="H37" s="2">
        <v>4</v>
      </c>
      <c r="I37" s="2">
        <v>5</v>
      </c>
      <c r="J37" s="2">
        <v>5</v>
      </c>
      <c r="K37" s="2">
        <v>5</v>
      </c>
      <c r="L37" s="2">
        <v>5</v>
      </c>
      <c r="M37" s="2">
        <v>5</v>
      </c>
      <c r="N37" s="2">
        <v>3</v>
      </c>
      <c r="O37" s="2">
        <v>4</v>
      </c>
      <c r="P37" s="2">
        <v>4</v>
      </c>
      <c r="Q37" s="2">
        <v>4</v>
      </c>
      <c r="R37" s="2">
        <v>4</v>
      </c>
      <c r="S37" s="2">
        <v>4</v>
      </c>
      <c r="T37" s="2">
        <v>3</v>
      </c>
      <c r="U37" s="2">
        <v>3</v>
      </c>
      <c r="V37" s="2">
        <v>5</v>
      </c>
      <c r="W37" s="2">
        <v>4</v>
      </c>
      <c r="X37" s="2">
        <v>4</v>
      </c>
      <c r="Y37" s="2">
        <v>5</v>
      </c>
      <c r="Z37" s="2">
        <v>5</v>
      </c>
      <c r="AA37" s="2">
        <v>2</v>
      </c>
      <c r="AB37" s="2">
        <v>2</v>
      </c>
      <c r="AC37" s="2">
        <v>4</v>
      </c>
      <c r="AD37" s="2">
        <v>4</v>
      </c>
      <c r="AE37">
        <f t="shared" si="0"/>
        <v>126</v>
      </c>
    </row>
    <row r="38" spans="1:31" x14ac:dyDescent="0.25">
      <c r="A38" s="2">
        <v>4</v>
      </c>
      <c r="B38" s="2">
        <v>4</v>
      </c>
      <c r="C38" s="2">
        <v>4</v>
      </c>
      <c r="D38" s="2">
        <v>4</v>
      </c>
      <c r="E38" s="2">
        <v>4</v>
      </c>
      <c r="F38" s="2">
        <v>4</v>
      </c>
      <c r="G38" s="2">
        <v>4</v>
      </c>
      <c r="H38" s="2">
        <v>5</v>
      </c>
      <c r="I38" s="2">
        <v>3</v>
      </c>
      <c r="J38" s="2">
        <v>4</v>
      </c>
      <c r="K38" s="2">
        <v>3</v>
      </c>
      <c r="L38" s="2">
        <v>2</v>
      </c>
      <c r="M38" s="2">
        <v>2</v>
      </c>
      <c r="N38" s="2">
        <v>5</v>
      </c>
      <c r="O38" s="2">
        <v>4</v>
      </c>
      <c r="P38" s="2">
        <v>4</v>
      </c>
      <c r="Q38" s="2">
        <v>4</v>
      </c>
      <c r="R38" s="2">
        <v>5</v>
      </c>
      <c r="S38" s="2">
        <v>4</v>
      </c>
      <c r="T38" s="2">
        <v>4</v>
      </c>
      <c r="U38" s="2">
        <v>4</v>
      </c>
      <c r="V38" s="2">
        <v>4</v>
      </c>
      <c r="W38" s="2">
        <v>4</v>
      </c>
      <c r="X38" s="2">
        <v>4</v>
      </c>
      <c r="Y38" s="2">
        <v>4</v>
      </c>
      <c r="Z38" s="2">
        <v>4</v>
      </c>
      <c r="AA38" s="2">
        <v>4</v>
      </c>
      <c r="AB38" s="2">
        <v>3</v>
      </c>
      <c r="AC38" s="2">
        <v>3</v>
      </c>
      <c r="AD38" s="2">
        <v>3</v>
      </c>
      <c r="AE38">
        <f t="shared" si="0"/>
        <v>114</v>
      </c>
    </row>
    <row r="39" spans="1:31" x14ac:dyDescent="0.25">
      <c r="A39" s="2">
        <v>3</v>
      </c>
      <c r="B39" s="2">
        <v>4</v>
      </c>
      <c r="C39" s="2">
        <v>5</v>
      </c>
      <c r="D39" s="2">
        <v>4</v>
      </c>
      <c r="E39" s="2">
        <v>5</v>
      </c>
      <c r="F39" s="2">
        <v>4</v>
      </c>
      <c r="G39" s="2">
        <v>5</v>
      </c>
      <c r="H39" s="2">
        <v>5</v>
      </c>
      <c r="I39" s="2">
        <v>5</v>
      </c>
      <c r="J39" s="2">
        <v>5</v>
      </c>
      <c r="K39" s="2">
        <v>5</v>
      </c>
      <c r="L39" s="2">
        <v>5</v>
      </c>
      <c r="M39" s="2">
        <v>3</v>
      </c>
      <c r="N39" s="2">
        <v>2</v>
      </c>
      <c r="O39" s="2">
        <v>2</v>
      </c>
      <c r="P39" s="2">
        <v>2</v>
      </c>
      <c r="Q39" s="2">
        <v>2</v>
      </c>
      <c r="R39" s="2">
        <v>3</v>
      </c>
      <c r="S39" s="2">
        <v>3</v>
      </c>
      <c r="T39" s="2">
        <v>5</v>
      </c>
      <c r="U39" s="2">
        <v>3</v>
      </c>
      <c r="V39" s="2">
        <v>2</v>
      </c>
      <c r="W39" s="2">
        <v>2</v>
      </c>
      <c r="X39" s="2">
        <v>4</v>
      </c>
      <c r="Y39" s="2">
        <v>3</v>
      </c>
      <c r="Z39" s="2">
        <v>2</v>
      </c>
      <c r="AA39" s="2">
        <v>4</v>
      </c>
      <c r="AB39" s="2">
        <v>3</v>
      </c>
      <c r="AC39" s="2">
        <v>3</v>
      </c>
      <c r="AD39" s="2">
        <v>3</v>
      </c>
      <c r="AE39">
        <f t="shared" si="0"/>
        <v>106</v>
      </c>
    </row>
    <row r="40" spans="1:31" x14ac:dyDescent="0.25">
      <c r="A40" s="2">
        <v>4</v>
      </c>
      <c r="B40" s="2">
        <v>3</v>
      </c>
      <c r="C40" s="2">
        <v>5</v>
      </c>
      <c r="D40" s="2">
        <v>5</v>
      </c>
      <c r="E40" s="2">
        <v>5</v>
      </c>
      <c r="F40" s="2">
        <v>5</v>
      </c>
      <c r="G40" s="2">
        <v>5</v>
      </c>
      <c r="H40" s="2">
        <v>5</v>
      </c>
      <c r="I40" s="2">
        <v>4</v>
      </c>
      <c r="J40" s="2">
        <v>5</v>
      </c>
      <c r="K40" s="2">
        <v>3</v>
      </c>
      <c r="L40" s="2">
        <v>5</v>
      </c>
      <c r="M40" s="2">
        <v>4</v>
      </c>
      <c r="N40" s="2">
        <v>4</v>
      </c>
      <c r="O40" s="2">
        <v>5</v>
      </c>
      <c r="P40" s="2">
        <v>4</v>
      </c>
      <c r="Q40" s="2">
        <v>4</v>
      </c>
      <c r="R40" s="2">
        <v>4</v>
      </c>
      <c r="S40" s="2">
        <v>5</v>
      </c>
      <c r="T40" s="2">
        <v>4</v>
      </c>
      <c r="U40" s="2">
        <v>4</v>
      </c>
      <c r="V40" s="2">
        <v>4</v>
      </c>
      <c r="W40" s="2">
        <v>4</v>
      </c>
      <c r="X40" s="2">
        <v>4</v>
      </c>
      <c r="Y40" s="2">
        <v>4</v>
      </c>
      <c r="Z40" s="2">
        <v>5</v>
      </c>
      <c r="AA40" s="2">
        <v>5</v>
      </c>
      <c r="AB40" s="2">
        <v>5</v>
      </c>
      <c r="AC40" s="2">
        <v>5</v>
      </c>
      <c r="AD40" s="2">
        <v>5</v>
      </c>
      <c r="AE40">
        <f t="shared" si="0"/>
        <v>133</v>
      </c>
    </row>
    <row r="41" spans="1:31" x14ac:dyDescent="0.25">
      <c r="A41" s="2">
        <v>4</v>
      </c>
      <c r="B41" s="2">
        <v>4</v>
      </c>
      <c r="C41" s="2">
        <v>4</v>
      </c>
      <c r="D41" s="2">
        <v>4</v>
      </c>
      <c r="E41" s="2">
        <v>4</v>
      </c>
      <c r="F41" s="2">
        <v>4</v>
      </c>
      <c r="G41" s="2">
        <v>4</v>
      </c>
      <c r="H41" s="2">
        <v>5</v>
      </c>
      <c r="I41" s="2">
        <v>4</v>
      </c>
      <c r="J41" s="2">
        <v>3</v>
      </c>
      <c r="K41" s="2">
        <v>3</v>
      </c>
      <c r="L41" s="2">
        <v>5</v>
      </c>
      <c r="M41" s="2">
        <v>3</v>
      </c>
      <c r="N41" s="2">
        <v>3</v>
      </c>
      <c r="O41" s="2">
        <v>3</v>
      </c>
      <c r="P41" s="2">
        <v>3</v>
      </c>
      <c r="Q41" s="2">
        <v>3</v>
      </c>
      <c r="R41" s="2">
        <v>2</v>
      </c>
      <c r="S41" s="2">
        <v>3</v>
      </c>
      <c r="T41" s="2">
        <v>3</v>
      </c>
      <c r="U41" s="2">
        <v>2</v>
      </c>
      <c r="V41" s="2">
        <v>3</v>
      </c>
      <c r="W41" s="2">
        <v>3</v>
      </c>
      <c r="X41" s="2">
        <v>2</v>
      </c>
      <c r="Y41" s="2">
        <v>4</v>
      </c>
      <c r="Z41" s="2">
        <v>3</v>
      </c>
      <c r="AA41" s="2">
        <v>3</v>
      </c>
      <c r="AB41" s="2">
        <v>3</v>
      </c>
      <c r="AC41" s="2">
        <v>3</v>
      </c>
      <c r="AD41" s="2">
        <v>3</v>
      </c>
      <c r="AE41">
        <f t="shared" si="0"/>
        <v>100</v>
      </c>
    </row>
    <row r="42" spans="1:31" x14ac:dyDescent="0.25">
      <c r="A42" s="2">
        <v>5</v>
      </c>
      <c r="B42" s="2">
        <v>4</v>
      </c>
      <c r="C42" s="2">
        <v>4</v>
      </c>
      <c r="D42" s="2">
        <v>4</v>
      </c>
      <c r="E42" s="2">
        <v>4</v>
      </c>
      <c r="F42" s="2">
        <v>4</v>
      </c>
      <c r="G42" s="2">
        <v>4</v>
      </c>
      <c r="H42" s="2">
        <v>4</v>
      </c>
      <c r="I42" s="2">
        <v>4</v>
      </c>
      <c r="J42" s="2">
        <v>3</v>
      </c>
      <c r="K42" s="2">
        <v>4</v>
      </c>
      <c r="L42" s="2">
        <v>4</v>
      </c>
      <c r="M42" s="2">
        <v>5</v>
      </c>
      <c r="N42" s="2">
        <v>4</v>
      </c>
      <c r="O42" s="2">
        <v>5</v>
      </c>
      <c r="P42" s="2">
        <v>3</v>
      </c>
      <c r="Q42" s="2">
        <v>5</v>
      </c>
      <c r="R42" s="2">
        <v>4</v>
      </c>
      <c r="S42" s="2">
        <v>4</v>
      </c>
      <c r="T42" s="2">
        <v>3</v>
      </c>
      <c r="U42" s="2">
        <v>5</v>
      </c>
      <c r="V42" s="2">
        <v>4</v>
      </c>
      <c r="W42" s="2">
        <v>4</v>
      </c>
      <c r="X42" s="2">
        <v>3</v>
      </c>
      <c r="Y42" s="2">
        <v>4</v>
      </c>
      <c r="Z42" s="2">
        <v>4</v>
      </c>
      <c r="AA42" s="2">
        <v>4</v>
      </c>
      <c r="AB42" s="2">
        <v>4</v>
      </c>
      <c r="AC42" s="2">
        <v>4</v>
      </c>
      <c r="AD42" s="2">
        <v>4</v>
      </c>
      <c r="AE42">
        <f t="shared" si="0"/>
        <v>121</v>
      </c>
    </row>
    <row r="43" spans="1:31" x14ac:dyDescent="0.25">
      <c r="A43" s="2">
        <v>5</v>
      </c>
      <c r="B43" s="2">
        <v>4</v>
      </c>
      <c r="C43" s="2">
        <v>5</v>
      </c>
      <c r="D43" s="2">
        <v>5</v>
      </c>
      <c r="E43" s="2">
        <v>5</v>
      </c>
      <c r="F43" s="2">
        <v>5</v>
      </c>
      <c r="G43" s="2">
        <v>5</v>
      </c>
      <c r="H43" s="2">
        <v>5</v>
      </c>
      <c r="I43" s="2">
        <v>5</v>
      </c>
      <c r="J43" s="2">
        <v>3</v>
      </c>
      <c r="K43" s="2">
        <v>4</v>
      </c>
      <c r="L43" s="2">
        <v>3</v>
      </c>
      <c r="M43" s="2">
        <v>5</v>
      </c>
      <c r="N43" s="2">
        <v>5</v>
      </c>
      <c r="O43" s="2">
        <v>3</v>
      </c>
      <c r="P43" s="2">
        <v>5</v>
      </c>
      <c r="Q43" s="2">
        <v>5</v>
      </c>
      <c r="R43" s="2">
        <v>5</v>
      </c>
      <c r="S43" s="2">
        <v>5</v>
      </c>
      <c r="T43" s="2">
        <v>5</v>
      </c>
      <c r="U43" s="2">
        <v>4</v>
      </c>
      <c r="V43" s="2">
        <v>4</v>
      </c>
      <c r="W43" s="2">
        <v>3</v>
      </c>
      <c r="X43" s="2">
        <v>4</v>
      </c>
      <c r="Y43" s="2">
        <v>4</v>
      </c>
      <c r="Z43" s="2">
        <v>5</v>
      </c>
      <c r="AA43" s="2">
        <v>5</v>
      </c>
      <c r="AB43" s="2">
        <v>5</v>
      </c>
      <c r="AC43" s="2">
        <v>5</v>
      </c>
      <c r="AD43" s="2">
        <v>5</v>
      </c>
      <c r="AE43">
        <f t="shared" si="0"/>
        <v>136</v>
      </c>
    </row>
    <row r="44" spans="1:31" x14ac:dyDescent="0.25">
      <c r="A44" s="2">
        <v>5</v>
      </c>
      <c r="B44" s="2">
        <v>3</v>
      </c>
      <c r="C44" s="2">
        <v>5</v>
      </c>
      <c r="D44" s="2">
        <v>5</v>
      </c>
      <c r="E44" s="2">
        <v>4</v>
      </c>
      <c r="F44" s="2">
        <v>4</v>
      </c>
      <c r="G44" s="2">
        <v>4</v>
      </c>
      <c r="H44" s="2">
        <v>5</v>
      </c>
      <c r="I44" s="2">
        <v>3</v>
      </c>
      <c r="J44" s="2">
        <v>4</v>
      </c>
      <c r="K44" s="2">
        <v>5</v>
      </c>
      <c r="L44" s="2">
        <v>5</v>
      </c>
      <c r="M44" s="2">
        <v>5</v>
      </c>
      <c r="N44" s="2">
        <v>4</v>
      </c>
      <c r="O44" s="2">
        <v>2</v>
      </c>
      <c r="P44" s="2">
        <v>3</v>
      </c>
      <c r="Q44" s="2">
        <v>3</v>
      </c>
      <c r="R44" s="2">
        <v>3</v>
      </c>
      <c r="S44" s="2">
        <v>4</v>
      </c>
      <c r="T44" s="2">
        <v>3</v>
      </c>
      <c r="U44" s="2">
        <v>3</v>
      </c>
      <c r="V44" s="2">
        <v>2</v>
      </c>
      <c r="W44" s="2">
        <v>3</v>
      </c>
      <c r="X44" s="2">
        <v>3</v>
      </c>
      <c r="Y44" s="2">
        <v>3</v>
      </c>
      <c r="Z44" s="2">
        <v>3</v>
      </c>
      <c r="AA44" s="2">
        <v>4</v>
      </c>
      <c r="AB44" s="2">
        <v>3</v>
      </c>
      <c r="AC44" s="2">
        <v>3</v>
      </c>
      <c r="AD44" s="2">
        <v>3</v>
      </c>
      <c r="AE44">
        <f t="shared" si="0"/>
        <v>109</v>
      </c>
    </row>
    <row r="45" spans="1:31" x14ac:dyDescent="0.25">
      <c r="A45" s="2">
        <v>4</v>
      </c>
      <c r="B45" s="2">
        <v>3</v>
      </c>
      <c r="C45" s="2">
        <v>2</v>
      </c>
      <c r="D45" s="2">
        <v>4</v>
      </c>
      <c r="E45" s="2">
        <v>4</v>
      </c>
      <c r="F45" s="2">
        <v>4</v>
      </c>
      <c r="G45" s="2">
        <v>5</v>
      </c>
      <c r="H45" s="2">
        <v>4</v>
      </c>
      <c r="I45" s="2">
        <v>3</v>
      </c>
      <c r="J45" s="2">
        <v>3</v>
      </c>
      <c r="K45" s="2">
        <v>2</v>
      </c>
      <c r="L45" s="2">
        <v>4</v>
      </c>
      <c r="M45" s="2">
        <v>4</v>
      </c>
      <c r="N45" s="2">
        <v>4</v>
      </c>
      <c r="O45" s="2">
        <v>2</v>
      </c>
      <c r="P45" s="2">
        <v>2</v>
      </c>
      <c r="Q45" s="2">
        <v>2</v>
      </c>
      <c r="R45" s="2">
        <v>3</v>
      </c>
      <c r="S45" s="2">
        <v>3</v>
      </c>
      <c r="T45" s="2">
        <v>3</v>
      </c>
      <c r="U45" s="2">
        <v>3</v>
      </c>
      <c r="V45" s="2">
        <v>3</v>
      </c>
      <c r="W45" s="2">
        <v>3</v>
      </c>
      <c r="X45" s="2">
        <v>3</v>
      </c>
      <c r="Y45" s="2">
        <v>3</v>
      </c>
      <c r="Z45" s="2">
        <v>4</v>
      </c>
      <c r="AA45" s="2">
        <v>3</v>
      </c>
      <c r="AB45" s="2">
        <v>3</v>
      </c>
      <c r="AC45" s="2">
        <v>3</v>
      </c>
      <c r="AD45" s="2">
        <v>4</v>
      </c>
      <c r="AE45">
        <f t="shared" si="0"/>
        <v>97</v>
      </c>
    </row>
    <row r="46" spans="1:31" x14ac:dyDescent="0.25">
      <c r="A46" s="2">
        <v>4</v>
      </c>
      <c r="B46" s="2">
        <v>3</v>
      </c>
      <c r="C46" s="2">
        <v>2</v>
      </c>
      <c r="D46" s="2">
        <v>4</v>
      </c>
      <c r="E46" s="2">
        <v>4</v>
      </c>
      <c r="F46" s="2">
        <v>3</v>
      </c>
      <c r="G46" s="2">
        <v>4</v>
      </c>
      <c r="H46" s="2">
        <v>5</v>
      </c>
      <c r="I46" s="2">
        <v>4</v>
      </c>
      <c r="J46" s="2">
        <v>4</v>
      </c>
      <c r="K46" s="2">
        <v>4</v>
      </c>
      <c r="L46" s="2">
        <v>5</v>
      </c>
      <c r="M46" s="2">
        <v>3</v>
      </c>
      <c r="N46" s="2">
        <v>3</v>
      </c>
      <c r="O46" s="2">
        <v>2</v>
      </c>
      <c r="P46" s="2">
        <v>4</v>
      </c>
      <c r="Q46" s="2">
        <v>3</v>
      </c>
      <c r="R46" s="2">
        <v>4</v>
      </c>
      <c r="S46" s="2">
        <v>4</v>
      </c>
      <c r="T46" s="2">
        <v>4</v>
      </c>
      <c r="U46" s="2">
        <v>4</v>
      </c>
      <c r="V46" s="2">
        <v>4</v>
      </c>
      <c r="W46" s="2">
        <v>4</v>
      </c>
      <c r="X46" s="2">
        <v>4</v>
      </c>
      <c r="Y46" s="2">
        <v>5</v>
      </c>
      <c r="Z46" s="2">
        <v>4</v>
      </c>
      <c r="AA46" s="2">
        <v>5</v>
      </c>
      <c r="AB46" s="2">
        <v>4</v>
      </c>
      <c r="AC46" s="2">
        <v>2</v>
      </c>
      <c r="AD46" s="2">
        <v>4</v>
      </c>
      <c r="AE46">
        <f t="shared" si="0"/>
        <v>113</v>
      </c>
    </row>
    <row r="47" spans="1:31" x14ac:dyDescent="0.25">
      <c r="A47" s="2">
        <v>5</v>
      </c>
      <c r="B47" s="2">
        <v>4</v>
      </c>
      <c r="C47" s="2">
        <v>4</v>
      </c>
      <c r="D47" s="2">
        <v>5</v>
      </c>
      <c r="E47" s="2">
        <v>5</v>
      </c>
      <c r="F47" s="2">
        <v>4</v>
      </c>
      <c r="G47" s="2">
        <v>4</v>
      </c>
      <c r="H47" s="2">
        <v>5</v>
      </c>
      <c r="I47" s="2">
        <v>5</v>
      </c>
      <c r="J47" s="2">
        <v>4</v>
      </c>
      <c r="K47" s="2">
        <v>4</v>
      </c>
      <c r="L47" s="2">
        <v>5</v>
      </c>
      <c r="M47" s="2">
        <v>4</v>
      </c>
      <c r="N47" s="2">
        <v>3</v>
      </c>
      <c r="O47" s="2">
        <v>3</v>
      </c>
      <c r="P47" s="2">
        <v>4</v>
      </c>
      <c r="Q47" s="2">
        <v>4</v>
      </c>
      <c r="R47" s="2">
        <v>4</v>
      </c>
      <c r="S47" s="2">
        <v>4</v>
      </c>
      <c r="T47" s="2">
        <v>4</v>
      </c>
      <c r="U47" s="2">
        <v>4</v>
      </c>
      <c r="V47" s="2">
        <v>4</v>
      </c>
      <c r="W47" s="2">
        <v>4</v>
      </c>
      <c r="X47" s="2">
        <v>4</v>
      </c>
      <c r="Y47" s="2">
        <v>4</v>
      </c>
      <c r="Z47" s="2">
        <v>2</v>
      </c>
      <c r="AA47" s="2">
        <v>2</v>
      </c>
      <c r="AB47" s="2">
        <v>2</v>
      </c>
      <c r="AC47" s="2">
        <v>2</v>
      </c>
      <c r="AD47" s="2">
        <v>2</v>
      </c>
      <c r="AE47">
        <f t="shared" si="0"/>
        <v>114</v>
      </c>
    </row>
    <row r="48" spans="1:31" x14ac:dyDescent="0.25">
      <c r="A48" s="2">
        <v>4</v>
      </c>
      <c r="B48" s="2">
        <v>4</v>
      </c>
      <c r="C48" s="2">
        <v>3</v>
      </c>
      <c r="D48" s="2">
        <v>3</v>
      </c>
      <c r="E48" s="2">
        <v>4</v>
      </c>
      <c r="F48" s="2">
        <v>4</v>
      </c>
      <c r="G48" s="2">
        <v>4</v>
      </c>
      <c r="H48" s="2">
        <v>4</v>
      </c>
      <c r="I48" s="2">
        <v>3</v>
      </c>
      <c r="J48" s="2">
        <v>3</v>
      </c>
      <c r="K48" s="2">
        <v>3</v>
      </c>
      <c r="L48" s="2">
        <v>3</v>
      </c>
      <c r="M48" s="2">
        <v>3</v>
      </c>
      <c r="N48" s="2">
        <v>3</v>
      </c>
      <c r="O48" s="2">
        <v>3</v>
      </c>
      <c r="P48" s="2">
        <v>3</v>
      </c>
      <c r="Q48" s="2">
        <v>3</v>
      </c>
      <c r="R48" s="2">
        <v>3</v>
      </c>
      <c r="S48" s="2">
        <v>3</v>
      </c>
      <c r="T48" s="2">
        <v>3</v>
      </c>
      <c r="U48" s="2">
        <v>2</v>
      </c>
      <c r="V48" s="2">
        <v>3</v>
      </c>
      <c r="W48" s="2">
        <v>3</v>
      </c>
      <c r="X48" s="2">
        <v>2</v>
      </c>
      <c r="Y48" s="2">
        <v>2</v>
      </c>
      <c r="Z48" s="2">
        <v>3</v>
      </c>
      <c r="AA48" s="2">
        <v>3</v>
      </c>
      <c r="AB48" s="2">
        <v>3</v>
      </c>
      <c r="AC48" s="2">
        <v>3</v>
      </c>
      <c r="AD48" s="2">
        <v>2</v>
      </c>
      <c r="AE48">
        <f t="shared" si="0"/>
        <v>92</v>
      </c>
    </row>
    <row r="49" spans="1:31" x14ac:dyDescent="0.25">
      <c r="A49" s="2">
        <v>5</v>
      </c>
      <c r="B49" s="2">
        <v>5</v>
      </c>
      <c r="C49" s="2">
        <v>5</v>
      </c>
      <c r="D49" s="2">
        <v>5</v>
      </c>
      <c r="E49" s="2">
        <v>5</v>
      </c>
      <c r="F49" s="2">
        <v>5</v>
      </c>
      <c r="G49" s="2">
        <v>4</v>
      </c>
      <c r="H49" s="2">
        <v>5</v>
      </c>
      <c r="I49" s="2">
        <v>4</v>
      </c>
      <c r="J49" s="2">
        <v>5</v>
      </c>
      <c r="K49" s="2">
        <v>3</v>
      </c>
      <c r="L49" s="2">
        <v>5</v>
      </c>
      <c r="M49" s="2">
        <v>5</v>
      </c>
      <c r="N49" s="2">
        <v>5</v>
      </c>
      <c r="O49" s="2">
        <v>5</v>
      </c>
      <c r="P49" s="2">
        <v>5</v>
      </c>
      <c r="Q49" s="2">
        <v>5</v>
      </c>
      <c r="R49" s="2">
        <v>5</v>
      </c>
      <c r="S49" s="2">
        <v>5</v>
      </c>
      <c r="T49" s="2">
        <v>4</v>
      </c>
      <c r="U49" s="2">
        <v>5</v>
      </c>
      <c r="V49" s="2">
        <v>4</v>
      </c>
      <c r="W49" s="2">
        <v>3</v>
      </c>
      <c r="X49" s="2">
        <v>4</v>
      </c>
      <c r="Y49" s="2">
        <v>4</v>
      </c>
      <c r="Z49" s="2">
        <v>4</v>
      </c>
      <c r="AA49" s="2">
        <v>4</v>
      </c>
      <c r="AB49" s="2">
        <v>4</v>
      </c>
      <c r="AC49" s="2">
        <v>3</v>
      </c>
      <c r="AD49" s="2">
        <v>4</v>
      </c>
      <c r="AE49">
        <f t="shared" si="0"/>
        <v>134</v>
      </c>
    </row>
    <row r="50" spans="1:31" x14ac:dyDescent="0.25">
      <c r="A50" s="2">
        <v>3</v>
      </c>
      <c r="B50" s="2">
        <v>4</v>
      </c>
      <c r="C50" s="2">
        <v>4</v>
      </c>
      <c r="D50" s="2">
        <v>5</v>
      </c>
      <c r="E50" s="2">
        <v>3</v>
      </c>
      <c r="F50" s="2">
        <v>4</v>
      </c>
      <c r="G50" s="2">
        <v>5</v>
      </c>
      <c r="H50" s="2">
        <v>4</v>
      </c>
      <c r="I50" s="2">
        <v>4</v>
      </c>
      <c r="J50" s="2">
        <v>4</v>
      </c>
      <c r="K50" s="2">
        <v>4</v>
      </c>
      <c r="L50" s="2">
        <v>3</v>
      </c>
      <c r="M50" s="2">
        <v>4</v>
      </c>
      <c r="N50" s="2">
        <v>3</v>
      </c>
      <c r="O50" s="2">
        <v>4</v>
      </c>
      <c r="P50" s="2">
        <v>4</v>
      </c>
      <c r="Q50" s="2">
        <v>4</v>
      </c>
      <c r="R50" s="2">
        <v>4</v>
      </c>
      <c r="S50" s="2">
        <v>4</v>
      </c>
      <c r="T50" s="2">
        <v>4</v>
      </c>
      <c r="U50" s="2">
        <v>3</v>
      </c>
      <c r="V50" s="2">
        <v>4</v>
      </c>
      <c r="W50" s="2">
        <v>4</v>
      </c>
      <c r="X50" s="2">
        <v>3</v>
      </c>
      <c r="Y50" s="2">
        <v>4</v>
      </c>
      <c r="Z50" s="2">
        <v>4</v>
      </c>
      <c r="AA50" s="2">
        <v>4</v>
      </c>
      <c r="AB50" s="2">
        <v>4</v>
      </c>
      <c r="AC50" s="2">
        <v>4</v>
      </c>
      <c r="AD50" s="2">
        <v>4</v>
      </c>
      <c r="AE50">
        <f t="shared" si="0"/>
        <v>116</v>
      </c>
    </row>
    <row r="51" spans="1:31" x14ac:dyDescent="0.25">
      <c r="A51" s="2">
        <v>4</v>
      </c>
      <c r="B51" s="2">
        <v>4</v>
      </c>
      <c r="C51" s="2">
        <v>2</v>
      </c>
      <c r="D51" s="2">
        <v>3</v>
      </c>
      <c r="E51" s="2">
        <v>3</v>
      </c>
      <c r="F51" s="2">
        <v>3</v>
      </c>
      <c r="G51" s="2">
        <v>3</v>
      </c>
      <c r="H51" s="2">
        <v>4</v>
      </c>
      <c r="I51" s="2">
        <v>3</v>
      </c>
      <c r="J51" s="2">
        <v>3</v>
      </c>
      <c r="K51" s="2">
        <v>2</v>
      </c>
      <c r="L51" s="2">
        <v>2</v>
      </c>
      <c r="M51" s="2">
        <v>3</v>
      </c>
      <c r="N51" s="2">
        <v>4</v>
      </c>
      <c r="O51" s="2">
        <v>3</v>
      </c>
      <c r="P51" s="2">
        <v>3</v>
      </c>
      <c r="Q51" s="2">
        <v>4</v>
      </c>
      <c r="R51" s="2">
        <v>4</v>
      </c>
      <c r="S51" s="2">
        <v>3</v>
      </c>
      <c r="T51" s="2">
        <v>5</v>
      </c>
      <c r="U51" s="2">
        <v>2</v>
      </c>
      <c r="V51" s="2">
        <v>3</v>
      </c>
      <c r="W51" s="2">
        <v>3</v>
      </c>
      <c r="X51" s="2">
        <v>3</v>
      </c>
      <c r="Y51" s="2">
        <v>4</v>
      </c>
      <c r="Z51" s="2">
        <v>3</v>
      </c>
      <c r="AA51" s="2">
        <v>3</v>
      </c>
      <c r="AB51" s="2">
        <v>3</v>
      </c>
      <c r="AC51" s="2">
        <v>2</v>
      </c>
      <c r="AD51" s="2">
        <v>3</v>
      </c>
      <c r="AE51">
        <f t="shared" si="0"/>
        <v>94</v>
      </c>
    </row>
    <row r="52" spans="1:31" x14ac:dyDescent="0.25">
      <c r="A52" s="2">
        <v>4</v>
      </c>
      <c r="B52" s="2">
        <v>4</v>
      </c>
      <c r="C52" s="2">
        <v>5</v>
      </c>
      <c r="D52" s="2">
        <v>4</v>
      </c>
      <c r="E52" s="2">
        <v>5</v>
      </c>
      <c r="F52" s="2">
        <v>4</v>
      </c>
      <c r="G52" s="2">
        <v>4</v>
      </c>
      <c r="H52" s="2">
        <v>4</v>
      </c>
      <c r="I52" s="2">
        <v>4</v>
      </c>
      <c r="J52" s="2">
        <v>4</v>
      </c>
      <c r="K52" s="2">
        <v>4</v>
      </c>
      <c r="L52" s="2">
        <v>4</v>
      </c>
      <c r="M52" s="2">
        <v>4</v>
      </c>
      <c r="N52" s="2">
        <v>4</v>
      </c>
      <c r="O52" s="2">
        <v>4</v>
      </c>
      <c r="P52" s="2">
        <v>4</v>
      </c>
      <c r="Q52" s="2">
        <v>4</v>
      </c>
      <c r="R52" s="2">
        <v>4</v>
      </c>
      <c r="S52" s="2">
        <v>4</v>
      </c>
      <c r="T52" s="2">
        <v>4</v>
      </c>
      <c r="U52" s="2">
        <v>4</v>
      </c>
      <c r="V52" s="2">
        <v>4</v>
      </c>
      <c r="W52" s="2">
        <v>4</v>
      </c>
      <c r="X52" s="2">
        <v>5</v>
      </c>
      <c r="Y52" s="2">
        <v>4</v>
      </c>
      <c r="Z52" s="2">
        <v>3</v>
      </c>
      <c r="AA52" s="2">
        <v>3</v>
      </c>
      <c r="AB52" s="2">
        <v>2</v>
      </c>
      <c r="AC52" s="2">
        <v>2</v>
      </c>
      <c r="AD52" s="2">
        <v>2</v>
      </c>
      <c r="AE52">
        <f t="shared" si="0"/>
        <v>115</v>
      </c>
    </row>
    <row r="53" spans="1:31" x14ac:dyDescent="0.25">
      <c r="A53" s="2">
        <v>5</v>
      </c>
      <c r="B53" s="2">
        <v>3</v>
      </c>
      <c r="C53" s="2">
        <v>2</v>
      </c>
      <c r="D53" s="2">
        <v>4</v>
      </c>
      <c r="E53" s="2">
        <v>3</v>
      </c>
      <c r="F53" s="2">
        <v>4</v>
      </c>
      <c r="G53" s="2">
        <v>4</v>
      </c>
      <c r="H53" s="2">
        <v>4</v>
      </c>
      <c r="I53" s="2">
        <v>4</v>
      </c>
      <c r="J53" s="2">
        <v>4</v>
      </c>
      <c r="K53" s="2">
        <v>3</v>
      </c>
      <c r="L53" s="2">
        <v>5</v>
      </c>
      <c r="M53" s="2">
        <v>4</v>
      </c>
      <c r="N53" s="2">
        <v>2</v>
      </c>
      <c r="O53" s="2">
        <v>4</v>
      </c>
      <c r="P53" s="2">
        <v>2</v>
      </c>
      <c r="Q53" s="2">
        <v>3</v>
      </c>
      <c r="R53" s="2">
        <v>2</v>
      </c>
      <c r="S53" s="2">
        <v>4</v>
      </c>
      <c r="T53" s="2">
        <v>3</v>
      </c>
      <c r="U53" s="2">
        <v>4</v>
      </c>
      <c r="V53" s="2">
        <v>4</v>
      </c>
      <c r="W53" s="2">
        <v>4</v>
      </c>
      <c r="X53" s="2">
        <v>4</v>
      </c>
      <c r="Y53" s="2">
        <v>5</v>
      </c>
      <c r="Z53" s="2">
        <v>2</v>
      </c>
      <c r="AA53" s="2">
        <v>3</v>
      </c>
      <c r="AB53" s="2">
        <v>4</v>
      </c>
      <c r="AC53" s="2">
        <v>3</v>
      </c>
      <c r="AD53" s="2">
        <v>4</v>
      </c>
      <c r="AE53">
        <f t="shared" si="0"/>
        <v>106</v>
      </c>
    </row>
    <row r="54" spans="1:31" x14ac:dyDescent="0.25">
      <c r="A54" s="2">
        <v>4</v>
      </c>
      <c r="B54" s="2">
        <v>4</v>
      </c>
      <c r="C54" s="2">
        <v>4</v>
      </c>
      <c r="D54" s="2">
        <v>4</v>
      </c>
      <c r="E54" s="2">
        <v>4</v>
      </c>
      <c r="F54" s="2">
        <v>4</v>
      </c>
      <c r="G54" s="2">
        <v>4</v>
      </c>
      <c r="H54" s="2">
        <v>4</v>
      </c>
      <c r="I54" s="2">
        <v>4</v>
      </c>
      <c r="J54" s="2">
        <v>4</v>
      </c>
      <c r="K54" s="2">
        <v>4</v>
      </c>
      <c r="L54" s="2">
        <v>4</v>
      </c>
      <c r="M54" s="2">
        <v>4</v>
      </c>
      <c r="N54" s="2">
        <v>3</v>
      </c>
      <c r="O54" s="2">
        <v>4</v>
      </c>
      <c r="P54" s="2">
        <v>4</v>
      </c>
      <c r="Q54" s="2">
        <v>4</v>
      </c>
      <c r="R54" s="2">
        <v>4</v>
      </c>
      <c r="S54" s="2">
        <v>4</v>
      </c>
      <c r="T54" s="2">
        <v>4</v>
      </c>
      <c r="U54" s="2">
        <v>4</v>
      </c>
      <c r="V54" s="2">
        <v>4</v>
      </c>
      <c r="W54" s="2">
        <v>4</v>
      </c>
      <c r="X54" s="2">
        <v>4</v>
      </c>
      <c r="Y54" s="2">
        <v>4</v>
      </c>
      <c r="Z54" s="2">
        <v>4</v>
      </c>
      <c r="AA54" s="2">
        <v>4</v>
      </c>
      <c r="AB54" s="2">
        <v>4</v>
      </c>
      <c r="AC54" s="2">
        <v>4</v>
      </c>
      <c r="AD54" s="2">
        <v>4</v>
      </c>
      <c r="AE54">
        <f t="shared" si="0"/>
        <v>119</v>
      </c>
    </row>
    <row r="55" spans="1:31" x14ac:dyDescent="0.25">
      <c r="A55" s="2">
        <v>4</v>
      </c>
      <c r="B55" s="2">
        <v>4</v>
      </c>
      <c r="C55" s="2">
        <v>4</v>
      </c>
      <c r="D55" s="2">
        <v>4</v>
      </c>
      <c r="E55" s="2">
        <v>4</v>
      </c>
      <c r="F55" s="2">
        <v>4</v>
      </c>
      <c r="G55" s="2">
        <v>4</v>
      </c>
      <c r="H55" s="2">
        <v>4</v>
      </c>
      <c r="I55" s="2">
        <v>3</v>
      </c>
      <c r="J55" s="2">
        <v>2</v>
      </c>
      <c r="K55" s="2">
        <v>4</v>
      </c>
      <c r="L55" s="2">
        <v>3</v>
      </c>
      <c r="M55" s="2">
        <v>3</v>
      </c>
      <c r="N55" s="2">
        <v>2</v>
      </c>
      <c r="O55" s="2">
        <v>2</v>
      </c>
      <c r="P55" s="2">
        <v>3</v>
      </c>
      <c r="Q55" s="2">
        <v>3</v>
      </c>
      <c r="R55" s="2">
        <v>3</v>
      </c>
      <c r="S55" s="2">
        <v>2</v>
      </c>
      <c r="T55" s="2">
        <v>2</v>
      </c>
      <c r="U55" s="2">
        <v>2</v>
      </c>
      <c r="V55" s="2">
        <v>3</v>
      </c>
      <c r="W55" s="2">
        <v>4</v>
      </c>
      <c r="X55" s="2">
        <v>3</v>
      </c>
      <c r="Y55" s="2">
        <v>4</v>
      </c>
      <c r="Z55" s="2">
        <v>3</v>
      </c>
      <c r="AA55" s="2">
        <v>2</v>
      </c>
      <c r="AB55" s="2">
        <v>4</v>
      </c>
      <c r="AC55" s="2">
        <v>2</v>
      </c>
      <c r="AD55" s="2">
        <v>2</v>
      </c>
      <c r="AE55">
        <f t="shared" si="0"/>
        <v>93</v>
      </c>
    </row>
    <row r="56" spans="1:31" x14ac:dyDescent="0.25">
      <c r="A56" s="2">
        <v>4</v>
      </c>
      <c r="B56" s="2">
        <v>4</v>
      </c>
      <c r="C56" s="2">
        <v>5</v>
      </c>
      <c r="D56" s="2">
        <v>5</v>
      </c>
      <c r="E56" s="2">
        <v>4</v>
      </c>
      <c r="F56" s="2">
        <v>3</v>
      </c>
      <c r="G56" s="2">
        <v>5</v>
      </c>
      <c r="H56" s="2">
        <v>3</v>
      </c>
      <c r="I56" s="2">
        <v>4</v>
      </c>
      <c r="J56" s="2">
        <v>4</v>
      </c>
      <c r="K56" s="2">
        <v>3</v>
      </c>
      <c r="L56" s="2">
        <v>3</v>
      </c>
      <c r="M56" s="2">
        <v>4</v>
      </c>
      <c r="N56" s="2">
        <v>3</v>
      </c>
      <c r="O56" s="2">
        <v>3</v>
      </c>
      <c r="P56" s="2">
        <v>4</v>
      </c>
      <c r="Q56" s="2">
        <v>4</v>
      </c>
      <c r="R56" s="2">
        <v>4</v>
      </c>
      <c r="S56" s="2">
        <v>4</v>
      </c>
      <c r="T56" s="2">
        <v>4</v>
      </c>
      <c r="U56" s="2">
        <v>4</v>
      </c>
      <c r="V56" s="2">
        <v>4</v>
      </c>
      <c r="W56" s="2">
        <v>4</v>
      </c>
      <c r="X56" s="2">
        <v>4</v>
      </c>
      <c r="Y56" s="2">
        <v>4</v>
      </c>
      <c r="Z56" s="2">
        <v>4</v>
      </c>
      <c r="AA56" s="2">
        <v>4</v>
      </c>
      <c r="AB56" s="2">
        <v>4</v>
      </c>
      <c r="AC56" s="2">
        <v>4</v>
      </c>
      <c r="AD56" s="2">
        <v>4</v>
      </c>
      <c r="AE56">
        <f t="shared" si="0"/>
        <v>117</v>
      </c>
    </row>
    <row r="57" spans="1:31" x14ac:dyDescent="0.25">
      <c r="A57" s="2">
        <v>5</v>
      </c>
      <c r="B57" s="2">
        <v>4</v>
      </c>
      <c r="C57" s="2">
        <v>5</v>
      </c>
      <c r="D57" s="2">
        <v>5</v>
      </c>
      <c r="E57" s="2">
        <v>5</v>
      </c>
      <c r="F57" s="2">
        <v>3</v>
      </c>
      <c r="G57" s="2">
        <v>4</v>
      </c>
      <c r="H57" s="2">
        <v>5</v>
      </c>
      <c r="I57" s="2">
        <v>5</v>
      </c>
      <c r="J57" s="2">
        <v>4</v>
      </c>
      <c r="K57" s="2">
        <v>3</v>
      </c>
      <c r="L57" s="2">
        <v>5</v>
      </c>
      <c r="M57" s="2">
        <v>4</v>
      </c>
      <c r="N57" s="2">
        <v>4</v>
      </c>
      <c r="O57" s="2">
        <v>4</v>
      </c>
      <c r="P57" s="2">
        <v>4</v>
      </c>
      <c r="Q57" s="2">
        <v>5</v>
      </c>
      <c r="R57" s="2">
        <v>5</v>
      </c>
      <c r="S57" s="2">
        <v>5</v>
      </c>
      <c r="T57" s="2">
        <v>4</v>
      </c>
      <c r="U57" s="2">
        <v>4</v>
      </c>
      <c r="V57" s="2">
        <v>4</v>
      </c>
      <c r="W57" s="2">
        <v>4</v>
      </c>
      <c r="X57" s="2">
        <v>4</v>
      </c>
      <c r="Y57" s="2">
        <v>4</v>
      </c>
      <c r="Z57" s="2">
        <v>4</v>
      </c>
      <c r="AA57" s="2">
        <v>4</v>
      </c>
      <c r="AB57" s="2">
        <v>4</v>
      </c>
      <c r="AC57" s="2">
        <v>5</v>
      </c>
      <c r="AD57" s="2">
        <v>4</v>
      </c>
      <c r="AE57">
        <f t="shared" si="0"/>
        <v>129</v>
      </c>
    </row>
    <row r="58" spans="1:31" x14ac:dyDescent="0.25">
      <c r="A58" s="2">
        <v>4</v>
      </c>
      <c r="B58" s="2">
        <v>4</v>
      </c>
      <c r="C58" s="2">
        <v>4</v>
      </c>
      <c r="D58" s="2">
        <v>5</v>
      </c>
      <c r="E58" s="2">
        <v>5</v>
      </c>
      <c r="F58" s="2">
        <v>5</v>
      </c>
      <c r="G58" s="2">
        <v>4</v>
      </c>
      <c r="H58" s="2">
        <v>5</v>
      </c>
      <c r="I58" s="2">
        <v>4</v>
      </c>
      <c r="J58" s="2">
        <v>4</v>
      </c>
      <c r="K58" s="2">
        <v>4</v>
      </c>
      <c r="L58" s="2">
        <v>4</v>
      </c>
      <c r="M58" s="2">
        <v>5</v>
      </c>
      <c r="N58" s="2">
        <v>4</v>
      </c>
      <c r="O58" s="2">
        <v>4</v>
      </c>
      <c r="P58" s="2">
        <v>4</v>
      </c>
      <c r="Q58" s="2">
        <v>4</v>
      </c>
      <c r="R58" s="2">
        <v>4</v>
      </c>
      <c r="S58" s="2">
        <v>4</v>
      </c>
      <c r="T58" s="2">
        <v>4</v>
      </c>
      <c r="U58" s="2">
        <v>4</v>
      </c>
      <c r="V58" s="2">
        <v>5</v>
      </c>
      <c r="W58" s="2">
        <v>5</v>
      </c>
      <c r="X58" s="2">
        <v>5</v>
      </c>
      <c r="Y58" s="2">
        <v>4</v>
      </c>
      <c r="Z58" s="2">
        <v>4</v>
      </c>
      <c r="AA58" s="2">
        <v>5</v>
      </c>
      <c r="AB58" s="2">
        <v>4</v>
      </c>
      <c r="AC58" s="2">
        <v>4</v>
      </c>
      <c r="AD58" s="2">
        <v>4</v>
      </c>
      <c r="AE58">
        <f t="shared" si="0"/>
        <v>129</v>
      </c>
    </row>
    <row r="59" spans="1:31" x14ac:dyDescent="0.25">
      <c r="A59" s="2">
        <v>3</v>
      </c>
      <c r="B59" s="2">
        <v>3</v>
      </c>
      <c r="C59" s="2">
        <v>3</v>
      </c>
      <c r="D59" s="2">
        <v>3</v>
      </c>
      <c r="E59" s="2">
        <v>3</v>
      </c>
      <c r="F59" s="2">
        <v>3</v>
      </c>
      <c r="G59" s="2">
        <v>3</v>
      </c>
      <c r="H59" s="2">
        <v>3</v>
      </c>
      <c r="I59" s="2">
        <v>3</v>
      </c>
      <c r="J59" s="2">
        <v>3</v>
      </c>
      <c r="K59" s="2">
        <v>3</v>
      </c>
      <c r="L59" s="2">
        <v>3</v>
      </c>
      <c r="M59" s="2">
        <v>3</v>
      </c>
      <c r="N59" s="2">
        <v>3</v>
      </c>
      <c r="O59" s="2">
        <v>3</v>
      </c>
      <c r="P59" s="2">
        <v>3</v>
      </c>
      <c r="Q59" s="2">
        <v>3</v>
      </c>
      <c r="R59" s="2">
        <v>3</v>
      </c>
      <c r="S59" s="2">
        <v>3</v>
      </c>
      <c r="T59" s="2">
        <v>3</v>
      </c>
      <c r="U59" s="2">
        <v>3</v>
      </c>
      <c r="V59" s="2">
        <v>3</v>
      </c>
      <c r="W59" s="2">
        <v>3</v>
      </c>
      <c r="X59" s="2">
        <v>3</v>
      </c>
      <c r="Y59" s="2">
        <v>3</v>
      </c>
      <c r="Z59" s="2">
        <v>3</v>
      </c>
      <c r="AA59" s="2">
        <v>3</v>
      </c>
      <c r="AB59" s="2">
        <v>3</v>
      </c>
      <c r="AC59" s="2">
        <v>3</v>
      </c>
      <c r="AD59" s="2">
        <v>2</v>
      </c>
      <c r="AE59">
        <f t="shared" si="0"/>
        <v>89</v>
      </c>
    </row>
    <row r="60" spans="1:31" x14ac:dyDescent="0.25">
      <c r="A60" s="2">
        <v>4</v>
      </c>
      <c r="B60" s="2">
        <v>4</v>
      </c>
      <c r="C60" s="2">
        <v>5</v>
      </c>
      <c r="D60" s="2">
        <v>5</v>
      </c>
      <c r="E60" s="2">
        <v>4</v>
      </c>
      <c r="F60" s="2">
        <v>2</v>
      </c>
      <c r="G60" s="2">
        <v>5</v>
      </c>
      <c r="H60" s="2">
        <v>4</v>
      </c>
      <c r="I60" s="2">
        <v>4</v>
      </c>
      <c r="J60" s="2">
        <v>4</v>
      </c>
      <c r="K60" s="2">
        <v>4</v>
      </c>
      <c r="L60" s="2">
        <v>4</v>
      </c>
      <c r="M60" s="2">
        <v>4</v>
      </c>
      <c r="N60" s="2">
        <v>2</v>
      </c>
      <c r="O60" s="2">
        <v>2</v>
      </c>
      <c r="P60" s="2">
        <v>4</v>
      </c>
      <c r="Q60" s="2">
        <v>4</v>
      </c>
      <c r="R60" s="2">
        <v>4</v>
      </c>
      <c r="S60" s="2">
        <v>4</v>
      </c>
      <c r="T60" s="2">
        <v>4</v>
      </c>
      <c r="U60" s="2">
        <v>4</v>
      </c>
      <c r="V60" s="2">
        <v>4</v>
      </c>
      <c r="W60" s="2">
        <v>4</v>
      </c>
      <c r="X60" s="2">
        <v>4</v>
      </c>
      <c r="Y60" s="2">
        <v>4</v>
      </c>
      <c r="Z60" s="2">
        <v>4</v>
      </c>
      <c r="AA60" s="2">
        <v>4</v>
      </c>
      <c r="AB60" s="2">
        <v>4</v>
      </c>
      <c r="AC60" s="2">
        <v>4</v>
      </c>
      <c r="AD60" s="2">
        <v>4</v>
      </c>
      <c r="AE60">
        <f t="shared" si="0"/>
        <v>117</v>
      </c>
    </row>
    <row r="61" spans="1:31" x14ac:dyDescent="0.25">
      <c r="A61" s="2">
        <v>5</v>
      </c>
      <c r="B61" s="2">
        <v>5</v>
      </c>
      <c r="C61" s="2">
        <v>5</v>
      </c>
      <c r="D61" s="2">
        <v>5</v>
      </c>
      <c r="E61" s="2">
        <v>5</v>
      </c>
      <c r="F61" s="2">
        <v>5</v>
      </c>
      <c r="G61" s="2">
        <v>5</v>
      </c>
      <c r="H61" s="2">
        <v>5</v>
      </c>
      <c r="I61" s="2">
        <v>5</v>
      </c>
      <c r="J61" s="2">
        <v>5</v>
      </c>
      <c r="K61" s="2">
        <v>5</v>
      </c>
      <c r="L61" s="2">
        <v>5</v>
      </c>
      <c r="M61" s="2">
        <v>5</v>
      </c>
      <c r="N61" s="2">
        <v>5</v>
      </c>
      <c r="O61" s="2">
        <v>5</v>
      </c>
      <c r="P61" s="2">
        <v>5</v>
      </c>
      <c r="Q61" s="2">
        <v>5</v>
      </c>
      <c r="R61" s="2">
        <v>5</v>
      </c>
      <c r="S61" s="2">
        <v>5</v>
      </c>
      <c r="T61" s="2">
        <v>5</v>
      </c>
      <c r="U61" s="2">
        <v>5</v>
      </c>
      <c r="V61" s="2">
        <v>5</v>
      </c>
      <c r="W61" s="2">
        <v>5</v>
      </c>
      <c r="X61" s="2">
        <v>5</v>
      </c>
      <c r="Y61" s="2">
        <v>5</v>
      </c>
      <c r="Z61" s="2">
        <v>5</v>
      </c>
      <c r="AA61" s="2">
        <v>5</v>
      </c>
      <c r="AB61" s="2">
        <v>5</v>
      </c>
      <c r="AC61" s="2">
        <v>5</v>
      </c>
      <c r="AD61" s="2">
        <v>5</v>
      </c>
      <c r="AE61">
        <f t="shared" si="0"/>
        <v>150</v>
      </c>
    </row>
    <row r="62" spans="1:31" x14ac:dyDescent="0.25">
      <c r="A62" s="2">
        <v>5</v>
      </c>
      <c r="B62" s="2">
        <v>5</v>
      </c>
      <c r="C62" s="2">
        <v>4</v>
      </c>
      <c r="D62" s="2">
        <v>4</v>
      </c>
      <c r="E62" s="2">
        <v>5</v>
      </c>
      <c r="F62" s="2">
        <v>4</v>
      </c>
      <c r="G62" s="2">
        <v>5</v>
      </c>
      <c r="H62" s="2">
        <v>5</v>
      </c>
      <c r="I62" s="2">
        <v>4</v>
      </c>
      <c r="J62" s="2">
        <v>4</v>
      </c>
      <c r="K62" s="2">
        <v>3</v>
      </c>
      <c r="L62" s="2">
        <v>4</v>
      </c>
      <c r="M62" s="2">
        <v>5</v>
      </c>
      <c r="N62" s="2">
        <v>4</v>
      </c>
      <c r="O62" s="2">
        <v>5</v>
      </c>
      <c r="P62" s="2">
        <v>4</v>
      </c>
      <c r="Q62" s="2">
        <v>4</v>
      </c>
      <c r="R62" s="2">
        <v>4</v>
      </c>
      <c r="S62" s="2">
        <v>4</v>
      </c>
      <c r="T62" s="2">
        <v>4</v>
      </c>
      <c r="U62" s="2">
        <v>4</v>
      </c>
      <c r="V62" s="2">
        <v>4</v>
      </c>
      <c r="W62" s="2">
        <v>4</v>
      </c>
      <c r="X62" s="2">
        <v>4</v>
      </c>
      <c r="Y62" s="2">
        <v>5</v>
      </c>
      <c r="Z62" s="2">
        <v>4</v>
      </c>
      <c r="AA62" s="2">
        <v>5</v>
      </c>
      <c r="AB62" s="2">
        <v>5</v>
      </c>
      <c r="AC62" s="2">
        <v>4</v>
      </c>
      <c r="AD62" s="2">
        <v>4</v>
      </c>
      <c r="AE62">
        <f t="shared" si="0"/>
        <v>129</v>
      </c>
    </row>
    <row r="63" spans="1:31" x14ac:dyDescent="0.25">
      <c r="A63" s="2">
        <v>4</v>
      </c>
      <c r="B63" s="2">
        <v>4</v>
      </c>
      <c r="C63" s="2">
        <v>4</v>
      </c>
      <c r="D63" s="2">
        <v>4</v>
      </c>
      <c r="E63" s="2">
        <v>4</v>
      </c>
      <c r="F63" s="2">
        <v>4</v>
      </c>
      <c r="G63" s="2">
        <v>4</v>
      </c>
      <c r="H63" s="2">
        <v>4</v>
      </c>
      <c r="I63" s="2">
        <v>5</v>
      </c>
      <c r="J63" s="2">
        <v>4</v>
      </c>
      <c r="K63" s="2">
        <v>4</v>
      </c>
      <c r="L63" s="2">
        <v>5</v>
      </c>
      <c r="M63" s="2">
        <v>5</v>
      </c>
      <c r="N63" s="2">
        <v>4</v>
      </c>
      <c r="O63" s="2">
        <v>4</v>
      </c>
      <c r="P63" s="2">
        <v>4</v>
      </c>
      <c r="Q63" s="2">
        <v>4</v>
      </c>
      <c r="R63" s="2">
        <v>4</v>
      </c>
      <c r="S63" s="2">
        <v>4</v>
      </c>
      <c r="T63" s="2">
        <v>4</v>
      </c>
      <c r="U63" s="2">
        <v>4</v>
      </c>
      <c r="V63" s="2">
        <v>4</v>
      </c>
      <c r="W63" s="2">
        <v>4</v>
      </c>
      <c r="X63" s="2">
        <v>4</v>
      </c>
      <c r="Y63" s="2">
        <v>4</v>
      </c>
      <c r="Z63" s="2">
        <v>4</v>
      </c>
      <c r="AA63" s="2">
        <v>4</v>
      </c>
      <c r="AB63" s="2">
        <v>4</v>
      </c>
      <c r="AC63" s="2">
        <v>4</v>
      </c>
      <c r="AD63" s="2">
        <v>4</v>
      </c>
      <c r="AE63">
        <f t="shared" si="0"/>
        <v>123</v>
      </c>
    </row>
    <row r="64" spans="1:31" x14ac:dyDescent="0.25">
      <c r="A64" s="2">
        <v>4</v>
      </c>
      <c r="B64" s="2">
        <v>4</v>
      </c>
      <c r="C64" s="2">
        <v>4</v>
      </c>
      <c r="D64" s="2">
        <v>4</v>
      </c>
      <c r="E64" s="2">
        <v>5</v>
      </c>
      <c r="F64" s="2">
        <v>4</v>
      </c>
      <c r="G64" s="2">
        <v>5</v>
      </c>
      <c r="H64" s="2">
        <v>4</v>
      </c>
      <c r="I64" s="2">
        <v>2</v>
      </c>
      <c r="J64" s="2">
        <v>3</v>
      </c>
      <c r="K64" s="2">
        <v>3</v>
      </c>
      <c r="L64" s="2">
        <v>5</v>
      </c>
      <c r="M64" s="2">
        <v>4</v>
      </c>
      <c r="N64" s="2">
        <v>4</v>
      </c>
      <c r="O64" s="2">
        <v>4</v>
      </c>
      <c r="P64" s="2">
        <v>4</v>
      </c>
      <c r="Q64" s="2">
        <v>4</v>
      </c>
      <c r="R64" s="2">
        <v>5</v>
      </c>
      <c r="S64" s="2">
        <v>4</v>
      </c>
      <c r="T64" s="2">
        <v>4</v>
      </c>
      <c r="U64" s="2">
        <v>5</v>
      </c>
      <c r="V64" s="2">
        <v>5</v>
      </c>
      <c r="W64" s="2">
        <v>5</v>
      </c>
      <c r="X64" s="2">
        <v>4</v>
      </c>
      <c r="Y64" s="2">
        <v>5</v>
      </c>
      <c r="Z64" s="2">
        <v>4</v>
      </c>
      <c r="AA64" s="2">
        <v>4</v>
      </c>
      <c r="AB64" s="2">
        <v>5</v>
      </c>
      <c r="AC64" s="2">
        <v>4</v>
      </c>
      <c r="AD64" s="2">
        <v>4</v>
      </c>
      <c r="AE64">
        <f t="shared" si="0"/>
        <v>125</v>
      </c>
    </row>
    <row r="65" spans="1:31" x14ac:dyDescent="0.25">
      <c r="A65" s="2">
        <v>5</v>
      </c>
      <c r="B65" s="2">
        <v>3</v>
      </c>
      <c r="C65" s="2">
        <v>4</v>
      </c>
      <c r="D65" s="2">
        <v>4</v>
      </c>
      <c r="E65" s="2">
        <v>4</v>
      </c>
      <c r="F65" s="2">
        <v>3</v>
      </c>
      <c r="G65" s="2">
        <v>4</v>
      </c>
      <c r="H65" s="2">
        <v>5</v>
      </c>
      <c r="I65" s="2">
        <v>3</v>
      </c>
      <c r="J65" s="2">
        <v>3</v>
      </c>
      <c r="K65" s="2">
        <v>4</v>
      </c>
      <c r="L65" s="2">
        <v>2</v>
      </c>
      <c r="M65" s="2">
        <v>2</v>
      </c>
      <c r="N65" s="2">
        <v>4</v>
      </c>
      <c r="O65" s="2">
        <v>3</v>
      </c>
      <c r="P65" s="2">
        <v>4</v>
      </c>
      <c r="Q65" s="2">
        <v>4</v>
      </c>
      <c r="R65" s="2">
        <v>2</v>
      </c>
      <c r="S65" s="2">
        <v>4</v>
      </c>
      <c r="T65" s="2">
        <v>3</v>
      </c>
      <c r="U65" s="2">
        <v>4</v>
      </c>
      <c r="V65" s="2">
        <v>4</v>
      </c>
      <c r="W65" s="2">
        <v>4</v>
      </c>
      <c r="X65" s="2">
        <v>4</v>
      </c>
      <c r="Y65" s="2">
        <v>4</v>
      </c>
      <c r="Z65" s="2">
        <v>5</v>
      </c>
      <c r="AA65" s="2">
        <v>5</v>
      </c>
      <c r="AB65" s="2">
        <v>5</v>
      </c>
      <c r="AC65" s="2">
        <v>4</v>
      </c>
      <c r="AD65" s="2">
        <v>4</v>
      </c>
      <c r="AE65">
        <f t="shared" si="0"/>
        <v>113</v>
      </c>
    </row>
    <row r="66" spans="1:31" x14ac:dyDescent="0.25">
      <c r="A66" s="2">
        <v>4</v>
      </c>
      <c r="B66" s="2">
        <v>2</v>
      </c>
      <c r="C66" s="2">
        <v>3</v>
      </c>
      <c r="D66" s="2">
        <v>4</v>
      </c>
      <c r="E66" s="2">
        <v>4</v>
      </c>
      <c r="F66" s="2">
        <v>3</v>
      </c>
      <c r="G66" s="2">
        <v>4</v>
      </c>
      <c r="H66" s="2">
        <v>4</v>
      </c>
      <c r="I66" s="2">
        <v>2</v>
      </c>
      <c r="J66" s="2">
        <v>2</v>
      </c>
      <c r="K66" s="2">
        <v>2</v>
      </c>
      <c r="L66" s="2">
        <v>2</v>
      </c>
      <c r="M66" s="2">
        <v>3</v>
      </c>
      <c r="N66" s="2">
        <v>2</v>
      </c>
      <c r="O66" s="2">
        <v>4</v>
      </c>
      <c r="P66" s="2">
        <v>3</v>
      </c>
      <c r="Q66" s="2">
        <v>4</v>
      </c>
      <c r="R66" s="2">
        <v>4</v>
      </c>
      <c r="S66" s="2">
        <v>3</v>
      </c>
      <c r="T66" s="2">
        <v>3</v>
      </c>
      <c r="U66" s="2">
        <v>3</v>
      </c>
      <c r="V66" s="2">
        <v>4</v>
      </c>
      <c r="W66" s="2">
        <v>4</v>
      </c>
      <c r="X66" s="2">
        <v>3</v>
      </c>
      <c r="Y66" s="2">
        <v>4</v>
      </c>
      <c r="Z66" s="2">
        <v>2</v>
      </c>
      <c r="AA66" s="2">
        <v>3</v>
      </c>
      <c r="AB66" s="2">
        <v>3</v>
      </c>
      <c r="AC66" s="2">
        <v>4</v>
      </c>
      <c r="AD66" s="2">
        <v>3</v>
      </c>
      <c r="AE66">
        <f t="shared" si="0"/>
        <v>95</v>
      </c>
    </row>
    <row r="67" spans="1:31" x14ac:dyDescent="0.25">
      <c r="A67" s="2">
        <v>5</v>
      </c>
      <c r="B67" s="2">
        <v>5</v>
      </c>
      <c r="C67" s="2">
        <v>5</v>
      </c>
      <c r="D67" s="2">
        <v>5</v>
      </c>
      <c r="E67" s="2">
        <v>5</v>
      </c>
      <c r="F67" s="2">
        <v>5</v>
      </c>
      <c r="G67" s="2">
        <v>5</v>
      </c>
      <c r="H67" s="2">
        <v>5</v>
      </c>
      <c r="I67" s="2">
        <v>5</v>
      </c>
      <c r="J67" s="2">
        <v>5</v>
      </c>
      <c r="K67" s="2">
        <v>3</v>
      </c>
      <c r="L67" s="2">
        <v>5</v>
      </c>
      <c r="M67" s="2">
        <v>5</v>
      </c>
      <c r="N67" s="2">
        <v>5</v>
      </c>
      <c r="O67" s="2">
        <v>5</v>
      </c>
      <c r="P67" s="2">
        <v>5</v>
      </c>
      <c r="Q67" s="2">
        <v>2</v>
      </c>
      <c r="R67" s="2">
        <v>5</v>
      </c>
      <c r="S67" s="2">
        <v>5</v>
      </c>
      <c r="T67" s="2">
        <v>5</v>
      </c>
      <c r="U67" s="2">
        <v>5</v>
      </c>
      <c r="V67" s="2">
        <v>5</v>
      </c>
      <c r="W67" s="2">
        <v>5</v>
      </c>
      <c r="X67" s="2">
        <v>5</v>
      </c>
      <c r="Y67" s="2">
        <v>5</v>
      </c>
      <c r="Z67" s="2">
        <v>5</v>
      </c>
      <c r="AA67" s="2">
        <v>5</v>
      </c>
      <c r="AB67" s="2">
        <v>5</v>
      </c>
      <c r="AC67" s="2">
        <v>5</v>
      </c>
      <c r="AD67" s="2">
        <v>5</v>
      </c>
      <c r="AE67">
        <f t="shared" ref="AE67:AE101" si="1">SUM(A67:AD67)</f>
        <v>145</v>
      </c>
    </row>
    <row r="68" spans="1:31" x14ac:dyDescent="0.25">
      <c r="A68" s="2">
        <v>3</v>
      </c>
      <c r="B68" s="2">
        <v>3</v>
      </c>
      <c r="C68" s="2">
        <v>3</v>
      </c>
      <c r="D68" s="2">
        <v>4</v>
      </c>
      <c r="E68" s="2">
        <v>5</v>
      </c>
      <c r="F68" s="2">
        <v>4</v>
      </c>
      <c r="G68" s="2">
        <v>5</v>
      </c>
      <c r="H68" s="2">
        <v>4</v>
      </c>
      <c r="I68" s="2">
        <v>4</v>
      </c>
      <c r="J68" s="2">
        <v>4</v>
      </c>
      <c r="K68" s="2">
        <v>3</v>
      </c>
      <c r="L68" s="2">
        <v>2</v>
      </c>
      <c r="M68" s="2">
        <v>2</v>
      </c>
      <c r="N68" s="2">
        <v>3</v>
      </c>
      <c r="O68" s="2">
        <v>3</v>
      </c>
      <c r="P68" s="2">
        <v>3</v>
      </c>
      <c r="Q68" s="2">
        <v>3</v>
      </c>
      <c r="R68" s="2">
        <v>3</v>
      </c>
      <c r="S68" s="2">
        <v>3</v>
      </c>
      <c r="T68" s="2">
        <v>3</v>
      </c>
      <c r="U68" s="2">
        <v>4</v>
      </c>
      <c r="V68" s="2">
        <v>4</v>
      </c>
      <c r="W68" s="2">
        <v>4</v>
      </c>
      <c r="X68" s="2">
        <v>3</v>
      </c>
      <c r="Y68" s="2">
        <v>4</v>
      </c>
      <c r="Z68" s="2">
        <v>3</v>
      </c>
      <c r="AA68" s="2">
        <v>4</v>
      </c>
      <c r="AB68" s="2">
        <v>4</v>
      </c>
      <c r="AC68" s="2">
        <v>4</v>
      </c>
      <c r="AD68" s="2">
        <v>3</v>
      </c>
      <c r="AE68">
        <f t="shared" si="1"/>
        <v>104</v>
      </c>
    </row>
    <row r="69" spans="1:31" x14ac:dyDescent="0.25">
      <c r="A69" s="2">
        <v>4</v>
      </c>
      <c r="B69" s="2">
        <v>3</v>
      </c>
      <c r="C69" s="2">
        <v>5</v>
      </c>
      <c r="D69" s="2">
        <v>4</v>
      </c>
      <c r="E69" s="2">
        <v>3</v>
      </c>
      <c r="F69" s="2">
        <v>3</v>
      </c>
      <c r="G69" s="2">
        <v>4</v>
      </c>
      <c r="H69" s="2">
        <v>4</v>
      </c>
      <c r="I69" s="2">
        <v>3</v>
      </c>
      <c r="J69" s="2">
        <v>4</v>
      </c>
      <c r="K69" s="2">
        <v>5</v>
      </c>
      <c r="L69" s="2">
        <v>4</v>
      </c>
      <c r="M69" s="2">
        <v>4</v>
      </c>
      <c r="N69" s="2">
        <v>3</v>
      </c>
      <c r="O69" s="2">
        <v>2</v>
      </c>
      <c r="P69" s="2">
        <v>2</v>
      </c>
      <c r="Q69" s="2">
        <v>2</v>
      </c>
      <c r="R69" s="2">
        <v>3</v>
      </c>
      <c r="S69" s="2">
        <v>3</v>
      </c>
      <c r="T69" s="2">
        <v>3</v>
      </c>
      <c r="U69" s="2">
        <v>4</v>
      </c>
      <c r="V69" s="2">
        <v>4</v>
      </c>
      <c r="W69" s="2">
        <v>3</v>
      </c>
      <c r="X69" s="2">
        <v>3</v>
      </c>
      <c r="Y69" s="2">
        <v>3</v>
      </c>
      <c r="Z69" s="2">
        <v>4</v>
      </c>
      <c r="AA69" s="2">
        <v>5</v>
      </c>
      <c r="AB69" s="2">
        <v>4</v>
      </c>
      <c r="AC69" s="2">
        <v>2</v>
      </c>
      <c r="AD69" s="2">
        <v>3</v>
      </c>
      <c r="AE69">
        <f t="shared" si="1"/>
        <v>103</v>
      </c>
    </row>
    <row r="70" spans="1:31" x14ac:dyDescent="0.25">
      <c r="A70" s="2">
        <v>4</v>
      </c>
      <c r="B70" s="2">
        <v>4</v>
      </c>
      <c r="C70" s="2">
        <v>5</v>
      </c>
      <c r="D70" s="2">
        <v>5</v>
      </c>
      <c r="E70" s="2">
        <v>5</v>
      </c>
      <c r="F70" s="2">
        <v>4</v>
      </c>
      <c r="G70" s="2">
        <v>5</v>
      </c>
      <c r="H70" s="2">
        <v>5</v>
      </c>
      <c r="I70" s="2">
        <v>5</v>
      </c>
      <c r="J70" s="2">
        <v>5</v>
      </c>
      <c r="K70" s="2">
        <v>5</v>
      </c>
      <c r="L70" s="2">
        <v>5</v>
      </c>
      <c r="M70" s="2">
        <v>5</v>
      </c>
      <c r="N70" s="2">
        <v>5</v>
      </c>
      <c r="O70" s="2">
        <v>4</v>
      </c>
      <c r="P70" s="2">
        <v>5</v>
      </c>
      <c r="Q70" s="2">
        <v>4</v>
      </c>
      <c r="R70" s="2">
        <v>4</v>
      </c>
      <c r="S70" s="2">
        <v>4</v>
      </c>
      <c r="T70" s="2">
        <v>5</v>
      </c>
      <c r="U70" s="2">
        <v>5</v>
      </c>
      <c r="V70" s="2">
        <v>5</v>
      </c>
      <c r="W70" s="2">
        <v>4</v>
      </c>
      <c r="X70" s="2">
        <v>5</v>
      </c>
      <c r="Y70" s="2">
        <v>5</v>
      </c>
      <c r="Z70" s="2">
        <v>5</v>
      </c>
      <c r="AA70" s="2">
        <v>5</v>
      </c>
      <c r="AB70" s="2">
        <v>4</v>
      </c>
      <c r="AC70" s="2">
        <v>4</v>
      </c>
      <c r="AD70" s="2">
        <v>5</v>
      </c>
      <c r="AE70">
        <f t="shared" si="1"/>
        <v>140</v>
      </c>
    </row>
    <row r="71" spans="1:31" x14ac:dyDescent="0.25">
      <c r="A71" s="2">
        <v>4</v>
      </c>
      <c r="B71" s="2">
        <v>4</v>
      </c>
      <c r="C71" s="2">
        <v>4</v>
      </c>
      <c r="D71" s="2">
        <v>4</v>
      </c>
      <c r="E71" s="2">
        <v>4</v>
      </c>
      <c r="F71" s="2">
        <v>4</v>
      </c>
      <c r="G71" s="2">
        <v>4</v>
      </c>
      <c r="H71" s="2">
        <v>4</v>
      </c>
      <c r="I71" s="2">
        <v>2</v>
      </c>
      <c r="J71" s="2">
        <v>2</v>
      </c>
      <c r="K71" s="2">
        <v>4</v>
      </c>
      <c r="L71" s="2">
        <v>4</v>
      </c>
      <c r="M71" s="2">
        <v>2</v>
      </c>
      <c r="N71" s="2">
        <v>4</v>
      </c>
      <c r="O71" s="2">
        <v>4</v>
      </c>
      <c r="P71" s="2">
        <v>3</v>
      </c>
      <c r="Q71" s="2">
        <v>3</v>
      </c>
      <c r="R71" s="2">
        <v>4</v>
      </c>
      <c r="S71" s="2">
        <v>4</v>
      </c>
      <c r="T71" s="2">
        <v>2</v>
      </c>
      <c r="U71" s="2">
        <v>4</v>
      </c>
      <c r="V71" s="2">
        <v>4</v>
      </c>
      <c r="W71" s="2">
        <v>4</v>
      </c>
      <c r="X71" s="2">
        <v>4</v>
      </c>
      <c r="Y71" s="2">
        <v>4</v>
      </c>
      <c r="Z71" s="2">
        <v>4</v>
      </c>
      <c r="AA71" s="2">
        <v>4</v>
      </c>
      <c r="AB71" s="2">
        <v>4</v>
      </c>
      <c r="AC71" s="2">
        <v>4</v>
      </c>
      <c r="AD71" s="2">
        <v>4</v>
      </c>
      <c r="AE71">
        <f t="shared" si="1"/>
        <v>110</v>
      </c>
    </row>
    <row r="72" spans="1:31" x14ac:dyDescent="0.25">
      <c r="A72" s="2">
        <v>5</v>
      </c>
      <c r="B72" s="2">
        <v>2</v>
      </c>
      <c r="C72" s="2">
        <v>5</v>
      </c>
      <c r="D72" s="2">
        <v>5</v>
      </c>
      <c r="E72" s="2">
        <v>4</v>
      </c>
      <c r="F72" s="2">
        <v>4</v>
      </c>
      <c r="G72" s="2">
        <v>4</v>
      </c>
      <c r="H72" s="2">
        <v>5</v>
      </c>
      <c r="I72" s="2">
        <v>4</v>
      </c>
      <c r="J72" s="2">
        <v>5</v>
      </c>
      <c r="K72" s="2">
        <v>4</v>
      </c>
      <c r="L72" s="2">
        <v>5</v>
      </c>
      <c r="M72" s="2">
        <v>4</v>
      </c>
      <c r="N72" s="2">
        <v>4</v>
      </c>
      <c r="O72" s="2">
        <v>3</v>
      </c>
      <c r="P72" s="2">
        <v>3</v>
      </c>
      <c r="Q72" s="2">
        <v>4</v>
      </c>
      <c r="R72" s="2">
        <v>5</v>
      </c>
      <c r="S72" s="2">
        <v>5</v>
      </c>
      <c r="T72" s="2">
        <v>5</v>
      </c>
      <c r="U72" s="2">
        <v>4</v>
      </c>
      <c r="V72" s="2">
        <v>4</v>
      </c>
      <c r="W72" s="2">
        <v>4</v>
      </c>
      <c r="X72" s="2">
        <v>4</v>
      </c>
      <c r="Y72" s="2">
        <v>4</v>
      </c>
      <c r="Z72" s="2">
        <v>5</v>
      </c>
      <c r="AA72" s="2">
        <v>5</v>
      </c>
      <c r="AB72" s="2">
        <v>5</v>
      </c>
      <c r="AC72" s="2">
        <v>5</v>
      </c>
      <c r="AD72" s="2">
        <v>4</v>
      </c>
      <c r="AE72">
        <f t="shared" si="1"/>
        <v>129</v>
      </c>
    </row>
    <row r="73" spans="1:31" x14ac:dyDescent="0.25">
      <c r="A73" s="2">
        <v>4</v>
      </c>
      <c r="B73" s="2">
        <v>4</v>
      </c>
      <c r="C73" s="2">
        <v>5</v>
      </c>
      <c r="D73" s="2">
        <v>4</v>
      </c>
      <c r="E73" s="2">
        <v>4</v>
      </c>
      <c r="F73" s="2">
        <v>4</v>
      </c>
      <c r="G73" s="2">
        <v>4</v>
      </c>
      <c r="H73" s="2">
        <v>4</v>
      </c>
      <c r="I73" s="2">
        <v>4</v>
      </c>
      <c r="J73" s="2">
        <v>4</v>
      </c>
      <c r="K73" s="2">
        <v>4</v>
      </c>
      <c r="L73" s="2">
        <v>4</v>
      </c>
      <c r="M73" s="2">
        <v>4</v>
      </c>
      <c r="N73" s="2">
        <v>4</v>
      </c>
      <c r="O73" s="2">
        <v>4</v>
      </c>
      <c r="P73" s="2">
        <v>4</v>
      </c>
      <c r="Q73" s="2">
        <v>4</v>
      </c>
      <c r="R73" s="2">
        <v>4</v>
      </c>
      <c r="S73" s="2">
        <v>4</v>
      </c>
      <c r="T73" s="2">
        <v>4</v>
      </c>
      <c r="U73" s="2">
        <v>4</v>
      </c>
      <c r="V73" s="2">
        <v>4</v>
      </c>
      <c r="W73" s="2">
        <v>4</v>
      </c>
      <c r="X73" s="2">
        <v>4</v>
      </c>
      <c r="Y73" s="2">
        <v>4</v>
      </c>
      <c r="Z73" s="2">
        <v>4</v>
      </c>
      <c r="AA73" s="2">
        <v>4</v>
      </c>
      <c r="AB73" s="2">
        <v>4</v>
      </c>
      <c r="AC73" s="2">
        <v>4</v>
      </c>
      <c r="AD73" s="2">
        <v>4</v>
      </c>
      <c r="AE73">
        <f t="shared" si="1"/>
        <v>121</v>
      </c>
    </row>
    <row r="74" spans="1:31" x14ac:dyDescent="0.25">
      <c r="A74" s="2">
        <v>5</v>
      </c>
      <c r="B74" s="2">
        <v>5</v>
      </c>
      <c r="C74" s="2">
        <v>5</v>
      </c>
      <c r="D74" s="2">
        <v>5</v>
      </c>
      <c r="E74" s="2">
        <v>5</v>
      </c>
      <c r="F74" s="2">
        <v>5</v>
      </c>
      <c r="G74" s="2">
        <v>5</v>
      </c>
      <c r="H74" s="2">
        <v>5</v>
      </c>
      <c r="I74" s="2">
        <v>5</v>
      </c>
      <c r="J74" s="2">
        <v>4</v>
      </c>
      <c r="K74" s="2">
        <v>5</v>
      </c>
      <c r="L74" s="2">
        <v>5</v>
      </c>
      <c r="M74" s="2">
        <v>5</v>
      </c>
      <c r="N74" s="2">
        <v>5</v>
      </c>
      <c r="O74" s="2">
        <v>5</v>
      </c>
      <c r="P74" s="2">
        <v>5</v>
      </c>
      <c r="Q74" s="2">
        <v>5</v>
      </c>
      <c r="R74" s="2">
        <v>5</v>
      </c>
      <c r="S74" s="2">
        <v>5</v>
      </c>
      <c r="T74" s="2">
        <v>4</v>
      </c>
      <c r="U74" s="2">
        <v>5</v>
      </c>
      <c r="V74" s="2">
        <v>5</v>
      </c>
      <c r="W74" s="2">
        <v>5</v>
      </c>
      <c r="X74" s="2">
        <v>5</v>
      </c>
      <c r="Y74" s="2">
        <v>5</v>
      </c>
      <c r="Z74" s="2">
        <v>4</v>
      </c>
      <c r="AA74" s="2">
        <v>4</v>
      </c>
      <c r="AB74" s="2">
        <v>5</v>
      </c>
      <c r="AC74" s="2">
        <v>3</v>
      </c>
      <c r="AD74" s="2">
        <v>4</v>
      </c>
      <c r="AE74">
        <f t="shared" si="1"/>
        <v>143</v>
      </c>
    </row>
    <row r="75" spans="1:31" x14ac:dyDescent="0.25">
      <c r="A75" s="2">
        <v>4</v>
      </c>
      <c r="B75" s="2">
        <v>4</v>
      </c>
      <c r="C75" s="2">
        <v>4</v>
      </c>
      <c r="D75" s="2">
        <v>4</v>
      </c>
      <c r="E75" s="2">
        <v>4</v>
      </c>
      <c r="F75" s="2">
        <v>4</v>
      </c>
      <c r="G75" s="2">
        <v>4</v>
      </c>
      <c r="H75" s="2">
        <v>4</v>
      </c>
      <c r="I75" s="2">
        <v>4</v>
      </c>
      <c r="J75" s="2">
        <v>4</v>
      </c>
      <c r="K75" s="2">
        <v>4</v>
      </c>
      <c r="L75" s="2">
        <v>4</v>
      </c>
      <c r="M75" s="2">
        <v>4</v>
      </c>
      <c r="N75" s="2">
        <v>4</v>
      </c>
      <c r="O75" s="2">
        <v>4</v>
      </c>
      <c r="P75" s="2">
        <v>4</v>
      </c>
      <c r="Q75" s="2">
        <v>4</v>
      </c>
      <c r="R75" s="2">
        <v>4</v>
      </c>
      <c r="S75" s="2">
        <v>4</v>
      </c>
      <c r="T75" s="2">
        <v>4</v>
      </c>
      <c r="U75" s="2">
        <v>4</v>
      </c>
      <c r="V75" s="2">
        <v>4</v>
      </c>
      <c r="W75" s="2">
        <v>4</v>
      </c>
      <c r="X75" s="2">
        <v>4</v>
      </c>
      <c r="Y75" s="2">
        <v>4</v>
      </c>
      <c r="Z75" s="2">
        <v>4</v>
      </c>
      <c r="AA75" s="2">
        <v>4</v>
      </c>
      <c r="AB75" s="2">
        <v>4</v>
      </c>
      <c r="AC75" s="2">
        <v>4</v>
      </c>
      <c r="AD75" s="2">
        <v>4</v>
      </c>
      <c r="AE75">
        <f t="shared" si="1"/>
        <v>120</v>
      </c>
    </row>
    <row r="76" spans="1:31" x14ac:dyDescent="0.25">
      <c r="A76" s="2">
        <v>5</v>
      </c>
      <c r="B76" s="2">
        <v>5</v>
      </c>
      <c r="C76" s="2">
        <v>5</v>
      </c>
      <c r="D76" s="2">
        <v>5</v>
      </c>
      <c r="E76" s="2">
        <v>5</v>
      </c>
      <c r="F76" s="2">
        <v>5</v>
      </c>
      <c r="G76" s="2">
        <v>5</v>
      </c>
      <c r="H76" s="2">
        <v>5</v>
      </c>
      <c r="I76" s="2">
        <v>5</v>
      </c>
      <c r="J76" s="2">
        <v>4</v>
      </c>
      <c r="K76" s="2">
        <v>4</v>
      </c>
      <c r="L76" s="2">
        <v>5</v>
      </c>
      <c r="M76" s="2">
        <v>5</v>
      </c>
      <c r="N76" s="2">
        <v>5</v>
      </c>
      <c r="O76" s="2">
        <v>4</v>
      </c>
      <c r="P76" s="2">
        <v>4</v>
      </c>
      <c r="Q76" s="2">
        <v>4</v>
      </c>
      <c r="R76" s="2">
        <v>4</v>
      </c>
      <c r="S76" s="2">
        <v>4</v>
      </c>
      <c r="T76" s="2">
        <v>5</v>
      </c>
      <c r="U76" s="2">
        <v>4</v>
      </c>
      <c r="V76" s="2">
        <v>4</v>
      </c>
      <c r="W76" s="2">
        <v>5</v>
      </c>
      <c r="X76" s="2">
        <v>5</v>
      </c>
      <c r="Y76" s="2">
        <v>5</v>
      </c>
      <c r="Z76" s="2">
        <v>4</v>
      </c>
      <c r="AA76" s="2">
        <v>4</v>
      </c>
      <c r="AB76" s="2">
        <v>4</v>
      </c>
      <c r="AC76" s="2">
        <v>4</v>
      </c>
      <c r="AD76" s="2">
        <v>4</v>
      </c>
      <c r="AE76">
        <f t="shared" si="1"/>
        <v>136</v>
      </c>
    </row>
    <row r="77" spans="1:31" x14ac:dyDescent="0.25">
      <c r="A77" s="2">
        <v>5</v>
      </c>
      <c r="B77" s="2">
        <v>4</v>
      </c>
      <c r="C77" s="2">
        <v>5</v>
      </c>
      <c r="D77" s="2">
        <v>4</v>
      </c>
      <c r="E77" s="2">
        <v>4</v>
      </c>
      <c r="F77" s="2">
        <v>3</v>
      </c>
      <c r="G77" s="2">
        <v>4</v>
      </c>
      <c r="H77" s="2">
        <v>4</v>
      </c>
      <c r="I77" s="2">
        <v>4</v>
      </c>
      <c r="J77" s="2">
        <v>4</v>
      </c>
      <c r="K77" s="2">
        <v>3</v>
      </c>
      <c r="L77" s="2">
        <v>5</v>
      </c>
      <c r="M77" s="2">
        <v>4</v>
      </c>
      <c r="N77" s="2">
        <v>4</v>
      </c>
      <c r="O77" s="2">
        <v>3</v>
      </c>
      <c r="P77" s="2">
        <v>3</v>
      </c>
      <c r="Q77" s="2">
        <v>3</v>
      </c>
      <c r="R77" s="2">
        <v>4</v>
      </c>
      <c r="S77" s="2">
        <v>4</v>
      </c>
      <c r="T77" s="2">
        <v>3</v>
      </c>
      <c r="U77" s="2">
        <v>4</v>
      </c>
      <c r="V77" s="2">
        <v>4</v>
      </c>
      <c r="W77" s="2">
        <v>4</v>
      </c>
      <c r="X77" s="2">
        <v>4</v>
      </c>
      <c r="Y77" s="2">
        <v>4</v>
      </c>
      <c r="Z77" s="2">
        <v>4</v>
      </c>
      <c r="AA77" s="2">
        <v>5</v>
      </c>
      <c r="AB77" s="2">
        <v>4</v>
      </c>
      <c r="AC77" s="2">
        <v>4</v>
      </c>
      <c r="AD77" s="2">
        <v>4</v>
      </c>
      <c r="AE77">
        <f t="shared" si="1"/>
        <v>118</v>
      </c>
    </row>
    <row r="78" spans="1:31" x14ac:dyDescent="0.25">
      <c r="A78" s="2">
        <v>4</v>
      </c>
      <c r="B78" s="2">
        <v>4</v>
      </c>
      <c r="C78" s="2">
        <v>4</v>
      </c>
      <c r="D78" s="2">
        <v>4</v>
      </c>
      <c r="E78" s="2">
        <v>4</v>
      </c>
      <c r="F78" s="2">
        <v>4</v>
      </c>
      <c r="G78" s="2">
        <v>3</v>
      </c>
      <c r="H78" s="2">
        <v>5</v>
      </c>
      <c r="I78" s="2">
        <v>3</v>
      </c>
      <c r="J78" s="2">
        <v>3</v>
      </c>
      <c r="K78" s="2">
        <v>4</v>
      </c>
      <c r="L78" s="2">
        <v>4</v>
      </c>
      <c r="M78" s="2">
        <v>3</v>
      </c>
      <c r="N78" s="2">
        <v>4</v>
      </c>
      <c r="O78" s="2">
        <v>3</v>
      </c>
      <c r="P78" s="2">
        <v>4</v>
      </c>
      <c r="Q78" s="2">
        <v>4</v>
      </c>
      <c r="R78" s="2">
        <v>3</v>
      </c>
      <c r="S78" s="2">
        <v>4</v>
      </c>
      <c r="T78" s="2">
        <v>4</v>
      </c>
      <c r="U78" s="2">
        <v>3</v>
      </c>
      <c r="V78" s="2">
        <v>3</v>
      </c>
      <c r="W78" s="2">
        <v>3</v>
      </c>
      <c r="X78" s="2">
        <v>3</v>
      </c>
      <c r="Y78" s="2">
        <v>4</v>
      </c>
      <c r="Z78" s="2">
        <v>3</v>
      </c>
      <c r="AA78" s="2">
        <v>3</v>
      </c>
      <c r="AB78" s="2">
        <v>3</v>
      </c>
      <c r="AC78" s="2">
        <v>3</v>
      </c>
      <c r="AD78" s="2">
        <v>3</v>
      </c>
      <c r="AE78">
        <f t="shared" si="1"/>
        <v>106</v>
      </c>
    </row>
    <row r="79" spans="1:31" x14ac:dyDescent="0.25">
      <c r="A79" s="2">
        <v>4</v>
      </c>
      <c r="B79" s="2">
        <v>4</v>
      </c>
      <c r="C79" s="2">
        <v>3</v>
      </c>
      <c r="D79" s="2">
        <v>4</v>
      </c>
      <c r="E79" s="2">
        <v>3</v>
      </c>
      <c r="F79" s="2">
        <v>3</v>
      </c>
      <c r="G79" s="2">
        <v>4</v>
      </c>
      <c r="H79" s="2">
        <v>3</v>
      </c>
      <c r="I79" s="2">
        <v>3</v>
      </c>
      <c r="J79" s="2">
        <v>2</v>
      </c>
      <c r="K79" s="2">
        <v>2</v>
      </c>
      <c r="L79" s="2">
        <v>3</v>
      </c>
      <c r="M79" s="2">
        <v>3</v>
      </c>
      <c r="N79" s="2">
        <v>4</v>
      </c>
      <c r="O79" s="2">
        <v>3</v>
      </c>
      <c r="P79" s="2">
        <v>3</v>
      </c>
      <c r="Q79" s="2">
        <v>3</v>
      </c>
      <c r="R79" s="2">
        <v>3</v>
      </c>
      <c r="S79" s="2">
        <v>3</v>
      </c>
      <c r="T79" s="2">
        <v>3</v>
      </c>
      <c r="U79" s="2">
        <v>3</v>
      </c>
      <c r="V79" s="2">
        <v>3</v>
      </c>
      <c r="W79" s="2">
        <v>3</v>
      </c>
      <c r="X79" s="2">
        <v>3</v>
      </c>
      <c r="Y79" s="2">
        <v>4</v>
      </c>
      <c r="Z79" s="2">
        <v>2</v>
      </c>
      <c r="AA79" s="2">
        <v>4</v>
      </c>
      <c r="AB79" s="2">
        <v>4</v>
      </c>
      <c r="AC79" s="2">
        <v>3</v>
      </c>
      <c r="AD79" s="2">
        <v>3</v>
      </c>
      <c r="AE79">
        <f t="shared" si="1"/>
        <v>95</v>
      </c>
    </row>
    <row r="80" spans="1:31" x14ac:dyDescent="0.25">
      <c r="A80" s="2">
        <v>5</v>
      </c>
      <c r="B80" s="2">
        <v>4</v>
      </c>
      <c r="C80" s="2">
        <v>5</v>
      </c>
      <c r="D80" s="2">
        <v>5</v>
      </c>
      <c r="E80" s="2">
        <v>5</v>
      </c>
      <c r="F80" s="2">
        <v>4</v>
      </c>
      <c r="G80" s="2">
        <v>5</v>
      </c>
      <c r="H80" s="2">
        <v>5</v>
      </c>
      <c r="I80" s="2">
        <v>2</v>
      </c>
      <c r="J80" s="2">
        <v>2</v>
      </c>
      <c r="K80" s="2">
        <v>4</v>
      </c>
      <c r="L80" s="2">
        <v>3</v>
      </c>
      <c r="M80" s="2">
        <v>3</v>
      </c>
      <c r="N80" s="2">
        <v>3</v>
      </c>
      <c r="O80" s="2">
        <v>3</v>
      </c>
      <c r="P80" s="2">
        <v>2</v>
      </c>
      <c r="Q80" s="2">
        <v>4</v>
      </c>
      <c r="R80" s="2">
        <v>3</v>
      </c>
      <c r="S80" s="2">
        <v>4</v>
      </c>
      <c r="T80" s="2">
        <v>4</v>
      </c>
      <c r="U80" s="2">
        <v>3</v>
      </c>
      <c r="V80" s="2">
        <v>3</v>
      </c>
      <c r="W80" s="2">
        <v>4</v>
      </c>
      <c r="X80" s="2">
        <v>3</v>
      </c>
      <c r="Y80" s="2">
        <v>4</v>
      </c>
      <c r="Z80" s="2">
        <v>3</v>
      </c>
      <c r="AA80" s="2">
        <v>3</v>
      </c>
      <c r="AB80" s="2">
        <v>3</v>
      </c>
      <c r="AC80" s="2">
        <v>3</v>
      </c>
      <c r="AD80" s="2">
        <v>2</v>
      </c>
      <c r="AE80">
        <f t="shared" si="1"/>
        <v>106</v>
      </c>
    </row>
    <row r="81" spans="1:31" x14ac:dyDescent="0.25">
      <c r="A81" s="2">
        <v>4</v>
      </c>
      <c r="B81" s="2">
        <v>4</v>
      </c>
      <c r="C81" s="2">
        <v>4</v>
      </c>
      <c r="D81" s="2">
        <v>4</v>
      </c>
      <c r="E81" s="2">
        <v>4</v>
      </c>
      <c r="F81" s="2">
        <v>4</v>
      </c>
      <c r="G81" s="2">
        <v>4</v>
      </c>
      <c r="H81" s="2">
        <v>4</v>
      </c>
      <c r="I81" s="2">
        <v>4</v>
      </c>
      <c r="J81" s="2">
        <v>4</v>
      </c>
      <c r="K81" s="2">
        <v>4</v>
      </c>
      <c r="L81" s="2">
        <v>4</v>
      </c>
      <c r="M81" s="2">
        <v>5</v>
      </c>
      <c r="N81" s="2">
        <v>4</v>
      </c>
      <c r="O81" s="2">
        <v>5</v>
      </c>
      <c r="P81" s="2">
        <v>4</v>
      </c>
      <c r="Q81" s="2">
        <v>4</v>
      </c>
      <c r="R81" s="2">
        <v>4</v>
      </c>
      <c r="S81" s="2">
        <v>4</v>
      </c>
      <c r="T81" s="2">
        <v>4</v>
      </c>
      <c r="U81" s="2">
        <v>4</v>
      </c>
      <c r="V81" s="2">
        <v>4</v>
      </c>
      <c r="W81" s="2">
        <v>4</v>
      </c>
      <c r="X81" s="2">
        <v>4</v>
      </c>
      <c r="Y81" s="2">
        <v>4</v>
      </c>
      <c r="Z81" s="2">
        <v>4</v>
      </c>
      <c r="AA81" s="2">
        <v>4</v>
      </c>
      <c r="AB81" s="2">
        <v>4</v>
      </c>
      <c r="AC81" s="2">
        <v>4</v>
      </c>
      <c r="AD81" s="2">
        <v>4</v>
      </c>
      <c r="AE81">
        <f t="shared" si="1"/>
        <v>122</v>
      </c>
    </row>
    <row r="82" spans="1:31" x14ac:dyDescent="0.25">
      <c r="A82" s="2">
        <v>5</v>
      </c>
      <c r="B82" s="2">
        <v>5</v>
      </c>
      <c r="C82" s="2">
        <v>5</v>
      </c>
      <c r="D82" s="2">
        <v>5</v>
      </c>
      <c r="E82" s="2">
        <v>5</v>
      </c>
      <c r="F82" s="2">
        <v>5</v>
      </c>
      <c r="G82" s="2">
        <v>5</v>
      </c>
      <c r="H82" s="2">
        <v>5</v>
      </c>
      <c r="I82" s="2">
        <v>5</v>
      </c>
      <c r="J82" s="2">
        <v>5</v>
      </c>
      <c r="K82" s="2">
        <v>5</v>
      </c>
      <c r="L82" s="2">
        <v>5</v>
      </c>
      <c r="M82" s="2">
        <v>5</v>
      </c>
      <c r="N82" s="2">
        <v>5</v>
      </c>
      <c r="O82" s="2">
        <v>5</v>
      </c>
      <c r="P82" s="2">
        <v>5</v>
      </c>
      <c r="Q82" s="2">
        <v>5</v>
      </c>
      <c r="R82" s="2">
        <v>5</v>
      </c>
      <c r="S82" s="2">
        <v>5</v>
      </c>
      <c r="T82" s="2">
        <v>5</v>
      </c>
      <c r="U82" s="2">
        <v>5</v>
      </c>
      <c r="V82" s="2">
        <v>5</v>
      </c>
      <c r="W82" s="2">
        <v>5</v>
      </c>
      <c r="X82" s="2">
        <v>5</v>
      </c>
      <c r="Y82" s="2">
        <v>5</v>
      </c>
      <c r="Z82" s="2">
        <v>5</v>
      </c>
      <c r="AA82" s="2">
        <v>5</v>
      </c>
      <c r="AB82" s="2">
        <v>5</v>
      </c>
      <c r="AC82" s="2">
        <v>5</v>
      </c>
      <c r="AD82" s="2">
        <v>5</v>
      </c>
      <c r="AE82">
        <f t="shared" si="1"/>
        <v>150</v>
      </c>
    </row>
    <row r="83" spans="1:31" x14ac:dyDescent="0.25">
      <c r="A83" s="2">
        <v>4</v>
      </c>
      <c r="B83" s="2">
        <v>4</v>
      </c>
      <c r="C83" s="2">
        <v>5</v>
      </c>
      <c r="D83" s="2">
        <v>5</v>
      </c>
      <c r="E83" s="2">
        <v>5</v>
      </c>
      <c r="F83" s="2">
        <v>5</v>
      </c>
      <c r="G83" s="2">
        <v>5</v>
      </c>
      <c r="H83" s="2">
        <v>5</v>
      </c>
      <c r="I83" s="2">
        <v>5</v>
      </c>
      <c r="J83" s="2">
        <v>4</v>
      </c>
      <c r="K83" s="2">
        <v>4</v>
      </c>
      <c r="L83" s="2">
        <v>4</v>
      </c>
      <c r="M83" s="2">
        <v>5</v>
      </c>
      <c r="N83" s="2">
        <v>5</v>
      </c>
      <c r="O83" s="2">
        <v>4</v>
      </c>
      <c r="P83" s="2">
        <v>4</v>
      </c>
      <c r="Q83" s="2">
        <v>4</v>
      </c>
      <c r="R83" s="2">
        <v>4</v>
      </c>
      <c r="S83" s="2">
        <v>4</v>
      </c>
      <c r="T83" s="2">
        <v>4</v>
      </c>
      <c r="U83" s="2">
        <v>3</v>
      </c>
      <c r="V83" s="2">
        <v>3</v>
      </c>
      <c r="W83" s="2">
        <v>4</v>
      </c>
      <c r="X83" s="2">
        <v>4</v>
      </c>
      <c r="Y83" s="2">
        <v>4</v>
      </c>
      <c r="Z83" s="2">
        <v>5</v>
      </c>
      <c r="AA83" s="2">
        <v>5</v>
      </c>
      <c r="AB83" s="2">
        <v>4</v>
      </c>
      <c r="AC83" s="2">
        <v>4</v>
      </c>
      <c r="AD83" s="2">
        <v>4</v>
      </c>
      <c r="AE83">
        <f t="shared" si="1"/>
        <v>129</v>
      </c>
    </row>
    <row r="84" spans="1:31" x14ac:dyDescent="0.25">
      <c r="A84" s="2">
        <v>4</v>
      </c>
      <c r="B84" s="2">
        <v>4</v>
      </c>
      <c r="C84" s="2">
        <v>4</v>
      </c>
      <c r="D84" s="2">
        <v>4</v>
      </c>
      <c r="E84" s="2">
        <v>4</v>
      </c>
      <c r="F84" s="2">
        <v>2</v>
      </c>
      <c r="G84" s="2">
        <v>4</v>
      </c>
      <c r="H84" s="2">
        <v>4</v>
      </c>
      <c r="I84" s="2">
        <v>4</v>
      </c>
      <c r="J84" s="2">
        <v>4</v>
      </c>
      <c r="K84" s="2">
        <v>4</v>
      </c>
      <c r="L84" s="2">
        <v>4</v>
      </c>
      <c r="M84" s="2">
        <v>4</v>
      </c>
      <c r="N84" s="2">
        <v>4</v>
      </c>
      <c r="O84" s="2">
        <v>4</v>
      </c>
      <c r="P84" s="2">
        <v>4</v>
      </c>
      <c r="Q84" s="2">
        <v>4</v>
      </c>
      <c r="R84" s="2">
        <v>4</v>
      </c>
      <c r="S84" s="2">
        <v>4</v>
      </c>
      <c r="T84" s="2">
        <v>4</v>
      </c>
      <c r="U84" s="2">
        <v>4</v>
      </c>
      <c r="V84" s="2">
        <v>4</v>
      </c>
      <c r="W84" s="2">
        <v>4</v>
      </c>
      <c r="X84" s="2">
        <v>4</v>
      </c>
      <c r="Y84" s="2">
        <v>4</v>
      </c>
      <c r="Z84" s="2">
        <v>4</v>
      </c>
      <c r="AA84" s="2">
        <v>4</v>
      </c>
      <c r="AB84" s="2">
        <v>4</v>
      </c>
      <c r="AC84" s="2">
        <v>4</v>
      </c>
      <c r="AD84" s="2">
        <v>4</v>
      </c>
      <c r="AE84">
        <f t="shared" si="1"/>
        <v>118</v>
      </c>
    </row>
    <row r="85" spans="1:31" x14ac:dyDescent="0.25">
      <c r="A85" s="2">
        <v>4</v>
      </c>
      <c r="B85" s="2">
        <v>4</v>
      </c>
      <c r="C85" s="2">
        <v>4</v>
      </c>
      <c r="D85" s="2">
        <v>4</v>
      </c>
      <c r="E85" s="2">
        <v>4</v>
      </c>
      <c r="F85" s="2">
        <v>3</v>
      </c>
      <c r="G85" s="2">
        <v>4</v>
      </c>
      <c r="H85" s="2">
        <v>4</v>
      </c>
      <c r="I85" s="2">
        <v>4</v>
      </c>
      <c r="J85" s="2">
        <v>3</v>
      </c>
      <c r="K85" s="2">
        <v>3</v>
      </c>
      <c r="L85" s="2">
        <v>3</v>
      </c>
      <c r="M85" s="2">
        <v>4</v>
      </c>
      <c r="N85" s="2">
        <v>3</v>
      </c>
      <c r="O85" s="2">
        <v>3</v>
      </c>
      <c r="P85" s="2">
        <v>3</v>
      </c>
      <c r="Q85" s="2">
        <v>3</v>
      </c>
      <c r="R85" s="2">
        <v>3</v>
      </c>
      <c r="S85" s="2">
        <v>3</v>
      </c>
      <c r="T85" s="2">
        <v>3</v>
      </c>
      <c r="U85" s="2">
        <v>3</v>
      </c>
      <c r="V85" s="2">
        <v>2</v>
      </c>
      <c r="W85" s="2">
        <v>3</v>
      </c>
      <c r="X85" s="2">
        <v>3</v>
      </c>
      <c r="Y85" s="2">
        <v>3</v>
      </c>
      <c r="Z85" s="2">
        <v>3</v>
      </c>
      <c r="AA85" s="2">
        <v>3</v>
      </c>
      <c r="AB85" s="2">
        <v>3</v>
      </c>
      <c r="AC85" s="2">
        <v>3</v>
      </c>
      <c r="AD85" s="2">
        <v>3</v>
      </c>
      <c r="AE85">
        <f t="shared" si="1"/>
        <v>98</v>
      </c>
    </row>
    <row r="86" spans="1:31" x14ac:dyDescent="0.25">
      <c r="A86" s="2">
        <v>5</v>
      </c>
      <c r="B86" s="2">
        <v>5</v>
      </c>
      <c r="C86" s="2">
        <v>5</v>
      </c>
      <c r="D86" s="2">
        <v>5</v>
      </c>
      <c r="E86" s="2">
        <v>5</v>
      </c>
      <c r="F86" s="2">
        <v>5</v>
      </c>
      <c r="G86" s="2">
        <v>5</v>
      </c>
      <c r="H86" s="2">
        <v>5</v>
      </c>
      <c r="I86" s="2">
        <v>5</v>
      </c>
      <c r="J86" s="2">
        <v>5</v>
      </c>
      <c r="K86" s="2">
        <v>3</v>
      </c>
      <c r="L86" s="2">
        <v>5</v>
      </c>
      <c r="M86" s="2">
        <v>3</v>
      </c>
      <c r="N86" s="2">
        <v>5</v>
      </c>
      <c r="O86" s="2">
        <v>5</v>
      </c>
      <c r="P86" s="2">
        <v>5</v>
      </c>
      <c r="Q86" s="2">
        <v>5</v>
      </c>
      <c r="R86" s="2">
        <v>5</v>
      </c>
      <c r="S86" s="2">
        <v>5</v>
      </c>
      <c r="T86" s="2">
        <v>5</v>
      </c>
      <c r="U86" s="2">
        <v>5</v>
      </c>
      <c r="V86" s="2">
        <v>5</v>
      </c>
      <c r="W86" s="2">
        <v>5</v>
      </c>
      <c r="X86" s="2">
        <v>5</v>
      </c>
      <c r="Y86" s="2">
        <v>5</v>
      </c>
      <c r="Z86" s="2">
        <v>5</v>
      </c>
      <c r="AA86" s="2">
        <v>5</v>
      </c>
      <c r="AB86" s="2">
        <v>5</v>
      </c>
      <c r="AC86" s="2">
        <v>5</v>
      </c>
      <c r="AD86" s="2">
        <v>5</v>
      </c>
      <c r="AE86">
        <f t="shared" si="1"/>
        <v>146</v>
      </c>
    </row>
    <row r="87" spans="1:31" x14ac:dyDescent="0.25">
      <c r="A87" s="2">
        <v>5</v>
      </c>
      <c r="B87" s="2">
        <v>5</v>
      </c>
      <c r="C87" s="2">
        <v>5</v>
      </c>
      <c r="D87" s="2">
        <v>5</v>
      </c>
      <c r="E87" s="2">
        <v>5</v>
      </c>
      <c r="F87" s="2">
        <v>2</v>
      </c>
      <c r="G87" s="2">
        <v>4</v>
      </c>
      <c r="H87" s="2">
        <v>5</v>
      </c>
      <c r="I87" s="2">
        <v>5</v>
      </c>
      <c r="J87" s="2">
        <v>4</v>
      </c>
      <c r="K87" s="2">
        <v>4</v>
      </c>
      <c r="L87" s="2">
        <v>4</v>
      </c>
      <c r="M87" s="2">
        <v>5</v>
      </c>
      <c r="N87" s="2">
        <v>5</v>
      </c>
      <c r="O87" s="2">
        <v>4</v>
      </c>
      <c r="P87" s="2">
        <v>4</v>
      </c>
      <c r="Q87" s="2">
        <v>4</v>
      </c>
      <c r="R87" s="2">
        <v>4</v>
      </c>
      <c r="S87" s="2">
        <v>5</v>
      </c>
      <c r="T87" s="2">
        <v>5</v>
      </c>
      <c r="U87" s="2">
        <v>4</v>
      </c>
      <c r="V87" s="2">
        <v>4</v>
      </c>
      <c r="W87" s="2">
        <v>4</v>
      </c>
      <c r="X87" s="2">
        <v>4</v>
      </c>
      <c r="Y87" s="2">
        <v>5</v>
      </c>
      <c r="Z87" s="2">
        <v>5</v>
      </c>
      <c r="AA87" s="2">
        <v>5</v>
      </c>
      <c r="AB87" s="2">
        <v>5</v>
      </c>
      <c r="AC87" s="2">
        <v>2</v>
      </c>
      <c r="AD87" s="2">
        <v>4</v>
      </c>
      <c r="AE87">
        <f t="shared" si="1"/>
        <v>131</v>
      </c>
    </row>
    <row r="88" spans="1:31" x14ac:dyDescent="0.25">
      <c r="A88" s="2">
        <v>5</v>
      </c>
      <c r="B88" s="2">
        <v>4</v>
      </c>
      <c r="C88" s="2">
        <v>5</v>
      </c>
      <c r="D88" s="2">
        <v>2</v>
      </c>
      <c r="E88" s="2">
        <v>4</v>
      </c>
      <c r="F88" s="2">
        <v>3</v>
      </c>
      <c r="G88" s="2">
        <v>5</v>
      </c>
      <c r="H88" s="2">
        <v>5</v>
      </c>
      <c r="I88" s="2">
        <v>4</v>
      </c>
      <c r="J88" s="2">
        <v>4</v>
      </c>
      <c r="K88" s="2">
        <v>4</v>
      </c>
      <c r="L88" s="2">
        <v>3</v>
      </c>
      <c r="M88" s="2">
        <v>5</v>
      </c>
      <c r="N88" s="2">
        <v>3</v>
      </c>
      <c r="O88" s="2">
        <v>3</v>
      </c>
      <c r="P88" s="2">
        <v>4</v>
      </c>
      <c r="Q88" s="2">
        <v>5</v>
      </c>
      <c r="R88" s="2">
        <v>4</v>
      </c>
      <c r="S88" s="2">
        <v>4</v>
      </c>
      <c r="T88" s="2">
        <v>3</v>
      </c>
      <c r="U88" s="2">
        <v>3</v>
      </c>
      <c r="V88" s="2">
        <v>4</v>
      </c>
      <c r="W88" s="2">
        <v>4</v>
      </c>
      <c r="X88" s="2">
        <v>3</v>
      </c>
      <c r="Y88" s="2">
        <v>5</v>
      </c>
      <c r="Z88" s="2">
        <v>2</v>
      </c>
      <c r="AA88" s="2">
        <v>3</v>
      </c>
      <c r="AB88" s="2">
        <v>3</v>
      </c>
      <c r="AC88" s="2">
        <v>3</v>
      </c>
      <c r="AD88" s="2">
        <v>3</v>
      </c>
      <c r="AE88">
        <f t="shared" si="1"/>
        <v>112</v>
      </c>
    </row>
    <row r="89" spans="1:31" x14ac:dyDescent="0.25">
      <c r="A89" s="2">
        <v>4</v>
      </c>
      <c r="B89" s="2">
        <v>4</v>
      </c>
      <c r="C89" s="2">
        <v>4</v>
      </c>
      <c r="D89" s="2">
        <v>4</v>
      </c>
      <c r="E89" s="2">
        <v>5</v>
      </c>
      <c r="F89" s="2">
        <v>4</v>
      </c>
      <c r="G89" s="2">
        <v>5</v>
      </c>
      <c r="H89" s="2">
        <v>4</v>
      </c>
      <c r="I89" s="2">
        <v>4</v>
      </c>
      <c r="J89" s="2">
        <v>4</v>
      </c>
      <c r="K89" s="2">
        <v>4</v>
      </c>
      <c r="L89" s="2">
        <v>4</v>
      </c>
      <c r="M89" s="2">
        <v>4</v>
      </c>
      <c r="N89" s="2">
        <v>4</v>
      </c>
      <c r="O89" s="2">
        <v>4</v>
      </c>
      <c r="P89" s="2">
        <v>4</v>
      </c>
      <c r="Q89" s="2">
        <v>3</v>
      </c>
      <c r="R89" s="2">
        <v>4</v>
      </c>
      <c r="S89" s="2">
        <v>4</v>
      </c>
      <c r="T89" s="2">
        <v>4</v>
      </c>
      <c r="U89" s="2">
        <v>4</v>
      </c>
      <c r="V89" s="2">
        <v>4</v>
      </c>
      <c r="W89" s="2">
        <v>4</v>
      </c>
      <c r="X89" s="2">
        <v>4</v>
      </c>
      <c r="Y89" s="2">
        <v>4</v>
      </c>
      <c r="Z89" s="2">
        <v>4</v>
      </c>
      <c r="AA89" s="2">
        <v>4</v>
      </c>
      <c r="AB89" s="2">
        <v>4</v>
      </c>
      <c r="AC89" s="2">
        <v>4</v>
      </c>
      <c r="AD89" s="2">
        <v>4</v>
      </c>
      <c r="AE89">
        <f t="shared" si="1"/>
        <v>121</v>
      </c>
    </row>
    <row r="90" spans="1:31" x14ac:dyDescent="0.25">
      <c r="A90" s="2">
        <v>5</v>
      </c>
      <c r="B90" s="2">
        <v>5</v>
      </c>
      <c r="C90" s="2">
        <v>5</v>
      </c>
      <c r="D90" s="2">
        <v>5</v>
      </c>
      <c r="E90" s="2">
        <v>5</v>
      </c>
      <c r="F90" s="2">
        <v>5</v>
      </c>
      <c r="G90" s="2">
        <v>5</v>
      </c>
      <c r="H90" s="2">
        <v>5</v>
      </c>
      <c r="I90" s="2">
        <v>4</v>
      </c>
      <c r="J90" s="2">
        <v>2</v>
      </c>
      <c r="K90" s="2">
        <v>4</v>
      </c>
      <c r="L90" s="2">
        <v>4</v>
      </c>
      <c r="M90" s="2">
        <v>4</v>
      </c>
      <c r="N90" s="2">
        <v>5</v>
      </c>
      <c r="O90" s="2">
        <v>5</v>
      </c>
      <c r="P90" s="2">
        <v>5</v>
      </c>
      <c r="Q90" s="2">
        <v>5</v>
      </c>
      <c r="R90" s="2">
        <v>5</v>
      </c>
      <c r="S90" s="2">
        <v>5</v>
      </c>
      <c r="T90" s="2">
        <v>4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2">
        <v>5</v>
      </c>
      <c r="AA90" s="2">
        <v>5</v>
      </c>
      <c r="AB90" s="2">
        <v>5</v>
      </c>
      <c r="AC90" s="2">
        <v>5</v>
      </c>
      <c r="AD90" s="2">
        <v>5</v>
      </c>
      <c r="AE90">
        <f t="shared" si="1"/>
        <v>142</v>
      </c>
    </row>
    <row r="91" spans="1:31" x14ac:dyDescent="0.25">
      <c r="A91" s="2">
        <v>5</v>
      </c>
      <c r="B91" s="2">
        <v>4</v>
      </c>
      <c r="C91" s="2">
        <v>5</v>
      </c>
      <c r="D91" s="2">
        <v>5</v>
      </c>
      <c r="E91" s="2">
        <v>5</v>
      </c>
      <c r="F91" s="2">
        <v>4</v>
      </c>
      <c r="G91" s="2">
        <v>5</v>
      </c>
      <c r="H91" s="2">
        <v>5</v>
      </c>
      <c r="I91" s="2">
        <v>5</v>
      </c>
      <c r="J91" s="2">
        <v>5</v>
      </c>
      <c r="K91" s="2">
        <v>5</v>
      </c>
      <c r="L91" s="2">
        <v>3</v>
      </c>
      <c r="M91" s="2">
        <v>3</v>
      </c>
      <c r="N91" s="2">
        <v>3</v>
      </c>
      <c r="O91" s="2">
        <v>4</v>
      </c>
      <c r="P91" s="2">
        <v>4</v>
      </c>
      <c r="Q91" s="2">
        <v>5</v>
      </c>
      <c r="R91" s="2">
        <v>5</v>
      </c>
      <c r="S91" s="2">
        <v>4</v>
      </c>
      <c r="T91" s="2">
        <v>3</v>
      </c>
      <c r="U91" s="2">
        <v>5</v>
      </c>
      <c r="V91" s="2">
        <v>5</v>
      </c>
      <c r="W91" s="2">
        <v>5</v>
      </c>
      <c r="X91" s="2">
        <v>5</v>
      </c>
      <c r="Y91" s="2">
        <v>5</v>
      </c>
      <c r="Z91" s="2">
        <v>3</v>
      </c>
      <c r="AA91" s="2">
        <v>5</v>
      </c>
      <c r="AB91" s="2">
        <v>5</v>
      </c>
      <c r="AC91" s="2">
        <v>3</v>
      </c>
      <c r="AD91" s="2">
        <v>5</v>
      </c>
      <c r="AE91">
        <f t="shared" si="1"/>
        <v>133</v>
      </c>
    </row>
    <row r="92" spans="1:31" x14ac:dyDescent="0.25">
      <c r="A92" s="2">
        <v>5</v>
      </c>
      <c r="B92" s="2">
        <v>4</v>
      </c>
      <c r="C92" s="2">
        <v>2</v>
      </c>
      <c r="D92" s="2">
        <v>5</v>
      </c>
      <c r="E92" s="2">
        <v>5</v>
      </c>
      <c r="F92" s="2">
        <v>3</v>
      </c>
      <c r="G92" s="2">
        <v>5</v>
      </c>
      <c r="H92" s="2">
        <v>5</v>
      </c>
      <c r="I92" s="2">
        <v>3</v>
      </c>
      <c r="J92" s="2">
        <v>5</v>
      </c>
      <c r="K92" s="2">
        <v>3</v>
      </c>
      <c r="L92" s="2">
        <v>5</v>
      </c>
      <c r="M92" s="2">
        <v>5</v>
      </c>
      <c r="N92" s="2">
        <v>5</v>
      </c>
      <c r="O92" s="2">
        <v>3</v>
      </c>
      <c r="P92" s="2">
        <v>4</v>
      </c>
      <c r="Q92" s="2">
        <v>4</v>
      </c>
      <c r="R92" s="2">
        <v>4</v>
      </c>
      <c r="S92" s="2">
        <v>4</v>
      </c>
      <c r="T92" s="2">
        <v>4</v>
      </c>
      <c r="U92" s="2">
        <v>4</v>
      </c>
      <c r="V92" s="2">
        <v>5</v>
      </c>
      <c r="W92" s="2">
        <v>5</v>
      </c>
      <c r="X92" s="2">
        <v>5</v>
      </c>
      <c r="Y92" s="2">
        <v>5</v>
      </c>
      <c r="Z92" s="2">
        <v>2</v>
      </c>
      <c r="AA92" s="2">
        <v>3</v>
      </c>
      <c r="AB92" s="2">
        <v>4</v>
      </c>
      <c r="AC92" s="2">
        <v>3</v>
      </c>
      <c r="AD92" s="2">
        <v>3</v>
      </c>
      <c r="AE92">
        <f t="shared" si="1"/>
        <v>122</v>
      </c>
    </row>
    <row r="93" spans="1:31" x14ac:dyDescent="0.25">
      <c r="A93" s="2">
        <v>5</v>
      </c>
      <c r="B93" s="2">
        <v>4</v>
      </c>
      <c r="C93" s="2">
        <v>5</v>
      </c>
      <c r="D93" s="2">
        <v>5</v>
      </c>
      <c r="E93" s="2">
        <v>5</v>
      </c>
      <c r="F93" s="2">
        <v>5</v>
      </c>
      <c r="G93" s="2">
        <v>5</v>
      </c>
      <c r="H93" s="2">
        <v>5</v>
      </c>
      <c r="I93" s="2">
        <v>5</v>
      </c>
      <c r="J93" s="2">
        <v>5</v>
      </c>
      <c r="K93" s="2">
        <v>5</v>
      </c>
      <c r="L93" s="2">
        <v>4</v>
      </c>
      <c r="M93" s="2">
        <v>5</v>
      </c>
      <c r="N93" s="2">
        <v>4</v>
      </c>
      <c r="O93" s="2">
        <v>5</v>
      </c>
      <c r="P93" s="2">
        <v>4</v>
      </c>
      <c r="Q93" s="2">
        <v>4</v>
      </c>
      <c r="R93" s="2">
        <v>5</v>
      </c>
      <c r="S93" s="2">
        <v>5</v>
      </c>
      <c r="T93" s="2">
        <v>4</v>
      </c>
      <c r="U93" s="2">
        <v>5</v>
      </c>
      <c r="V93" s="2">
        <v>5</v>
      </c>
      <c r="W93" s="2">
        <v>5</v>
      </c>
      <c r="X93" s="2">
        <v>5</v>
      </c>
      <c r="Y93" s="2">
        <v>5</v>
      </c>
      <c r="Z93" s="2">
        <v>3</v>
      </c>
      <c r="AA93" s="2">
        <v>5</v>
      </c>
      <c r="AB93" s="2">
        <v>5</v>
      </c>
      <c r="AC93" s="2">
        <v>4</v>
      </c>
      <c r="AD93" s="2">
        <v>5</v>
      </c>
      <c r="AE93">
        <f t="shared" si="1"/>
        <v>141</v>
      </c>
    </row>
    <row r="94" spans="1:31" x14ac:dyDescent="0.25">
      <c r="A94" s="2">
        <v>4</v>
      </c>
      <c r="B94" s="2">
        <v>4</v>
      </c>
      <c r="C94" s="2">
        <v>5</v>
      </c>
      <c r="D94" s="2">
        <v>4</v>
      </c>
      <c r="E94" s="2">
        <v>5</v>
      </c>
      <c r="F94" s="2">
        <v>3</v>
      </c>
      <c r="G94" s="2">
        <v>4</v>
      </c>
      <c r="H94" s="2">
        <v>5</v>
      </c>
      <c r="I94" s="2">
        <v>3</v>
      </c>
      <c r="J94" s="2">
        <v>5</v>
      </c>
      <c r="K94" s="2">
        <v>3</v>
      </c>
      <c r="L94" s="2">
        <v>3</v>
      </c>
      <c r="M94" s="2">
        <v>3</v>
      </c>
      <c r="N94" s="2">
        <v>4</v>
      </c>
      <c r="O94" s="2">
        <v>3</v>
      </c>
      <c r="P94" s="2">
        <v>3</v>
      </c>
      <c r="Q94" s="2">
        <v>5</v>
      </c>
      <c r="R94" s="2">
        <v>4</v>
      </c>
      <c r="S94" s="2">
        <v>4</v>
      </c>
      <c r="T94" s="2">
        <v>4</v>
      </c>
      <c r="U94" s="2">
        <v>3</v>
      </c>
      <c r="V94" s="2">
        <v>3</v>
      </c>
      <c r="W94" s="2">
        <v>4</v>
      </c>
      <c r="X94" s="2">
        <v>3</v>
      </c>
      <c r="Y94" s="2">
        <v>4</v>
      </c>
      <c r="Z94" s="2">
        <v>5</v>
      </c>
      <c r="AA94" s="2">
        <v>5</v>
      </c>
      <c r="AB94" s="2">
        <v>4</v>
      </c>
      <c r="AC94" s="2">
        <v>4</v>
      </c>
      <c r="AD94" s="2">
        <v>4</v>
      </c>
      <c r="AE94">
        <f t="shared" si="1"/>
        <v>117</v>
      </c>
    </row>
    <row r="95" spans="1:31" x14ac:dyDescent="0.25">
      <c r="A95" s="2">
        <v>4</v>
      </c>
      <c r="B95" s="2">
        <v>4</v>
      </c>
      <c r="C95" s="2">
        <v>4</v>
      </c>
      <c r="D95" s="2">
        <v>4</v>
      </c>
      <c r="E95" s="2">
        <v>4</v>
      </c>
      <c r="F95" s="2">
        <v>4</v>
      </c>
      <c r="G95" s="2">
        <v>4</v>
      </c>
      <c r="H95" s="2">
        <v>4</v>
      </c>
      <c r="I95" s="2">
        <v>4</v>
      </c>
      <c r="J95" s="2">
        <v>4</v>
      </c>
      <c r="K95" s="2">
        <v>4</v>
      </c>
      <c r="L95" s="2">
        <v>4</v>
      </c>
      <c r="M95" s="2">
        <v>4</v>
      </c>
      <c r="N95" s="2">
        <v>4</v>
      </c>
      <c r="O95" s="2">
        <v>4</v>
      </c>
      <c r="P95" s="2">
        <v>4</v>
      </c>
      <c r="Q95" s="2">
        <v>4</v>
      </c>
      <c r="R95" s="2">
        <v>4</v>
      </c>
      <c r="S95" s="2">
        <v>4</v>
      </c>
      <c r="T95" s="2">
        <v>4</v>
      </c>
      <c r="U95" s="2">
        <v>4</v>
      </c>
      <c r="V95" s="2">
        <v>4</v>
      </c>
      <c r="W95" s="2">
        <v>4</v>
      </c>
      <c r="X95" s="2">
        <v>4</v>
      </c>
      <c r="Y95" s="2">
        <v>4</v>
      </c>
      <c r="Z95" s="2">
        <v>4</v>
      </c>
      <c r="AA95" s="2">
        <v>4</v>
      </c>
      <c r="AB95" s="2">
        <v>4</v>
      </c>
      <c r="AC95" s="2">
        <v>4</v>
      </c>
      <c r="AD95" s="2">
        <v>4</v>
      </c>
      <c r="AE95">
        <f t="shared" si="1"/>
        <v>120</v>
      </c>
    </row>
    <row r="96" spans="1:31" x14ac:dyDescent="0.25">
      <c r="A96" s="2">
        <v>4</v>
      </c>
      <c r="B96" s="2">
        <v>4</v>
      </c>
      <c r="C96" s="2">
        <v>4</v>
      </c>
      <c r="D96" s="2">
        <v>4</v>
      </c>
      <c r="E96" s="2">
        <v>4</v>
      </c>
      <c r="F96" s="2">
        <v>4</v>
      </c>
      <c r="G96" s="2">
        <v>4</v>
      </c>
      <c r="H96" s="2">
        <v>5</v>
      </c>
      <c r="I96" s="2">
        <v>4</v>
      </c>
      <c r="J96" s="2">
        <v>2</v>
      </c>
      <c r="K96" s="2">
        <v>4</v>
      </c>
      <c r="L96" s="2">
        <v>5</v>
      </c>
      <c r="M96" s="2">
        <v>2</v>
      </c>
      <c r="N96" s="2">
        <v>3</v>
      </c>
      <c r="O96" s="2">
        <v>2</v>
      </c>
      <c r="P96" s="2">
        <v>4</v>
      </c>
      <c r="Q96" s="2">
        <v>4</v>
      </c>
      <c r="R96" s="2">
        <v>5</v>
      </c>
      <c r="S96" s="2">
        <v>4</v>
      </c>
      <c r="T96" s="2">
        <v>3</v>
      </c>
      <c r="U96" s="2">
        <v>3</v>
      </c>
      <c r="V96" s="2">
        <v>5</v>
      </c>
      <c r="W96" s="2">
        <v>5</v>
      </c>
      <c r="X96" s="2">
        <v>4</v>
      </c>
      <c r="Y96" s="2">
        <v>5</v>
      </c>
      <c r="Z96" s="2">
        <v>5</v>
      </c>
      <c r="AA96" s="2">
        <v>4</v>
      </c>
      <c r="AB96" s="2">
        <v>4</v>
      </c>
      <c r="AC96" s="2">
        <v>5</v>
      </c>
      <c r="AD96" s="2">
        <v>4</v>
      </c>
      <c r="AE96">
        <f t="shared" si="1"/>
        <v>119</v>
      </c>
    </row>
    <row r="97" spans="1:31" x14ac:dyDescent="0.25">
      <c r="A97" s="2">
        <v>3</v>
      </c>
      <c r="B97" s="2">
        <v>3</v>
      </c>
      <c r="C97" s="2">
        <v>5</v>
      </c>
      <c r="D97" s="2">
        <v>4</v>
      </c>
      <c r="E97" s="2">
        <v>3</v>
      </c>
      <c r="F97" s="2">
        <v>4</v>
      </c>
      <c r="G97" s="2">
        <v>4</v>
      </c>
      <c r="H97" s="2">
        <v>4</v>
      </c>
      <c r="I97" s="2">
        <v>3</v>
      </c>
      <c r="J97" s="2">
        <v>4</v>
      </c>
      <c r="K97" s="2">
        <v>3</v>
      </c>
      <c r="L97" s="2">
        <v>4</v>
      </c>
      <c r="M97" s="2">
        <v>3</v>
      </c>
      <c r="N97" s="2">
        <v>5</v>
      </c>
      <c r="O97" s="2">
        <v>4</v>
      </c>
      <c r="P97" s="2">
        <v>5</v>
      </c>
      <c r="Q97" s="2">
        <v>4</v>
      </c>
      <c r="R97" s="2">
        <v>4</v>
      </c>
      <c r="S97" s="2">
        <v>4</v>
      </c>
      <c r="T97" s="2">
        <v>4</v>
      </c>
      <c r="U97" s="2">
        <v>4</v>
      </c>
      <c r="V97" s="2">
        <v>5</v>
      </c>
      <c r="W97" s="2">
        <v>4</v>
      </c>
      <c r="X97" s="2">
        <v>5</v>
      </c>
      <c r="Y97" s="2">
        <v>5</v>
      </c>
      <c r="Z97" s="2">
        <v>4</v>
      </c>
      <c r="AA97" s="2">
        <v>4</v>
      </c>
      <c r="AB97" s="2">
        <v>5</v>
      </c>
      <c r="AC97" s="2">
        <v>4</v>
      </c>
      <c r="AD97" s="2">
        <v>4</v>
      </c>
      <c r="AE97">
        <f t="shared" si="1"/>
        <v>121</v>
      </c>
    </row>
    <row r="98" spans="1:31" x14ac:dyDescent="0.25">
      <c r="A98" s="2">
        <v>5</v>
      </c>
      <c r="B98" s="2">
        <v>4</v>
      </c>
      <c r="C98" s="2">
        <v>2</v>
      </c>
      <c r="D98" s="2">
        <v>5</v>
      </c>
      <c r="E98" s="2">
        <v>4</v>
      </c>
      <c r="F98" s="2">
        <v>5</v>
      </c>
      <c r="G98" s="2">
        <v>5</v>
      </c>
      <c r="H98" s="2">
        <v>5</v>
      </c>
      <c r="I98" s="2">
        <v>3</v>
      </c>
      <c r="J98" s="2">
        <v>3</v>
      </c>
      <c r="K98" s="2">
        <v>3</v>
      </c>
      <c r="L98" s="2">
        <v>3</v>
      </c>
      <c r="M98" s="2">
        <v>4</v>
      </c>
      <c r="N98" s="2">
        <v>3</v>
      </c>
      <c r="O98" s="2">
        <v>3</v>
      </c>
      <c r="P98" s="2">
        <v>3</v>
      </c>
      <c r="Q98" s="2">
        <v>3</v>
      </c>
      <c r="R98" s="2">
        <v>3</v>
      </c>
      <c r="S98" s="2">
        <v>4</v>
      </c>
      <c r="T98" s="2">
        <v>3</v>
      </c>
      <c r="U98" s="2">
        <v>4</v>
      </c>
      <c r="V98" s="2">
        <v>5</v>
      </c>
      <c r="W98" s="2">
        <v>5</v>
      </c>
      <c r="X98" s="2">
        <v>5</v>
      </c>
      <c r="Y98" s="2">
        <v>5</v>
      </c>
      <c r="Z98" s="2">
        <v>3</v>
      </c>
      <c r="AA98" s="2">
        <v>5</v>
      </c>
      <c r="AB98" s="2">
        <v>5</v>
      </c>
      <c r="AC98" s="2">
        <v>3</v>
      </c>
      <c r="AD98" s="2">
        <v>3</v>
      </c>
      <c r="AE98">
        <f t="shared" si="1"/>
        <v>116</v>
      </c>
    </row>
    <row r="99" spans="1:31" x14ac:dyDescent="0.25">
      <c r="A99" s="2">
        <v>4</v>
      </c>
      <c r="B99" s="2">
        <v>3</v>
      </c>
      <c r="C99" s="2">
        <v>4</v>
      </c>
      <c r="D99" s="2">
        <v>4</v>
      </c>
      <c r="E99" s="2">
        <v>3</v>
      </c>
      <c r="F99" s="2">
        <v>3</v>
      </c>
      <c r="G99" s="2">
        <v>4</v>
      </c>
      <c r="H99" s="2">
        <v>3</v>
      </c>
      <c r="I99" s="2">
        <v>4</v>
      </c>
      <c r="J99" s="2">
        <v>4</v>
      </c>
      <c r="K99" s="2">
        <v>5</v>
      </c>
      <c r="L99" s="2">
        <v>4</v>
      </c>
      <c r="M99" s="2">
        <v>4</v>
      </c>
      <c r="N99" s="2">
        <v>4</v>
      </c>
      <c r="O99" s="2">
        <v>4</v>
      </c>
      <c r="P99" s="2">
        <v>4</v>
      </c>
      <c r="Q99" s="2">
        <v>5</v>
      </c>
      <c r="R99" s="2">
        <v>4</v>
      </c>
      <c r="S99" s="2">
        <v>4</v>
      </c>
      <c r="T99" s="2">
        <v>4</v>
      </c>
      <c r="U99" s="2">
        <v>3</v>
      </c>
      <c r="V99" s="2">
        <v>3</v>
      </c>
      <c r="W99" s="2">
        <v>3</v>
      </c>
      <c r="X99" s="2">
        <v>3</v>
      </c>
      <c r="Y99" s="2">
        <v>3</v>
      </c>
      <c r="Z99" s="2">
        <v>4</v>
      </c>
      <c r="AA99" s="2">
        <v>4</v>
      </c>
      <c r="AB99" s="2">
        <v>4</v>
      </c>
      <c r="AC99" s="2">
        <v>4</v>
      </c>
      <c r="AD99" s="2">
        <v>4</v>
      </c>
      <c r="AE99">
        <f t="shared" si="1"/>
        <v>113</v>
      </c>
    </row>
    <row r="100" spans="1:31" x14ac:dyDescent="0.25">
      <c r="A100" s="2">
        <v>3</v>
      </c>
      <c r="B100" s="2">
        <v>4</v>
      </c>
      <c r="C100" s="2">
        <v>4</v>
      </c>
      <c r="D100" s="2">
        <v>4</v>
      </c>
      <c r="E100" s="2">
        <v>4</v>
      </c>
      <c r="F100" s="2">
        <v>4</v>
      </c>
      <c r="G100" s="2">
        <v>4</v>
      </c>
      <c r="H100" s="2">
        <v>4</v>
      </c>
      <c r="I100" s="2">
        <v>3</v>
      </c>
      <c r="J100" s="2">
        <v>4</v>
      </c>
      <c r="K100" s="2">
        <v>3</v>
      </c>
      <c r="L100" s="2">
        <v>4</v>
      </c>
      <c r="M100" s="2">
        <v>4</v>
      </c>
      <c r="N100" s="2">
        <v>4</v>
      </c>
      <c r="O100" s="2">
        <v>4</v>
      </c>
      <c r="P100" s="2">
        <v>4</v>
      </c>
      <c r="Q100" s="2">
        <v>4</v>
      </c>
      <c r="R100" s="2">
        <v>4</v>
      </c>
      <c r="S100" s="2">
        <v>4</v>
      </c>
      <c r="T100" s="2">
        <v>4</v>
      </c>
      <c r="U100" s="2">
        <v>3</v>
      </c>
      <c r="V100" s="2">
        <v>4</v>
      </c>
      <c r="W100" s="2">
        <v>3</v>
      </c>
      <c r="X100" s="2">
        <v>3</v>
      </c>
      <c r="Y100" s="2">
        <v>3</v>
      </c>
      <c r="Z100" s="2">
        <v>4</v>
      </c>
      <c r="AA100" s="2">
        <v>4</v>
      </c>
      <c r="AB100" s="2">
        <v>4</v>
      </c>
      <c r="AC100" s="2">
        <v>4</v>
      </c>
      <c r="AD100" s="2">
        <v>4</v>
      </c>
      <c r="AE100">
        <f t="shared" si="1"/>
        <v>113</v>
      </c>
    </row>
    <row r="101" spans="1:31" x14ac:dyDescent="0.25">
      <c r="A101" s="2">
        <v>4</v>
      </c>
      <c r="B101" s="2">
        <v>4</v>
      </c>
      <c r="C101" s="2">
        <v>3</v>
      </c>
      <c r="D101" s="2">
        <v>4</v>
      </c>
      <c r="E101" s="2">
        <v>4</v>
      </c>
      <c r="F101" s="2">
        <v>4</v>
      </c>
      <c r="G101" s="2">
        <v>4</v>
      </c>
      <c r="H101" s="2">
        <v>4</v>
      </c>
      <c r="I101" s="2">
        <v>3</v>
      </c>
      <c r="J101" s="2">
        <v>4</v>
      </c>
      <c r="K101" s="2">
        <v>4</v>
      </c>
      <c r="L101" s="2">
        <v>2</v>
      </c>
      <c r="M101" s="2">
        <v>3</v>
      </c>
      <c r="N101" s="2">
        <v>4</v>
      </c>
      <c r="O101" s="2">
        <v>4</v>
      </c>
      <c r="P101" s="2">
        <v>4</v>
      </c>
      <c r="Q101" s="2">
        <v>4</v>
      </c>
      <c r="R101" s="2">
        <v>4</v>
      </c>
      <c r="S101" s="2">
        <v>4</v>
      </c>
      <c r="T101" s="2">
        <v>4</v>
      </c>
      <c r="U101" s="2">
        <v>3</v>
      </c>
      <c r="V101" s="2">
        <v>3</v>
      </c>
      <c r="W101" s="2">
        <v>4</v>
      </c>
      <c r="X101" s="2">
        <v>4</v>
      </c>
      <c r="Y101" s="2">
        <v>4</v>
      </c>
      <c r="Z101" s="2">
        <v>3</v>
      </c>
      <c r="AA101" s="2">
        <v>4</v>
      </c>
      <c r="AB101" s="2">
        <v>3</v>
      </c>
      <c r="AC101" s="2">
        <v>3</v>
      </c>
      <c r="AD101" s="2">
        <v>3</v>
      </c>
      <c r="AE101">
        <f t="shared" si="1"/>
        <v>109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8E2D-E6B9-46AA-B4AC-37DD46257BEC}">
  <dimension ref="B2:M24"/>
  <sheetViews>
    <sheetView topLeftCell="A7" workbookViewId="0">
      <selection activeCell="B3" sqref="B3:D3"/>
    </sheetView>
  </sheetViews>
  <sheetFormatPr defaultRowHeight="15" x14ac:dyDescent="0.25"/>
  <cols>
    <col min="2" max="2" width="19.28515625" bestFit="1" customWidth="1"/>
    <col min="3" max="3" width="11.85546875" customWidth="1"/>
    <col min="4" max="4" width="17.7109375" customWidth="1"/>
  </cols>
  <sheetData>
    <row r="2" spans="2:13" ht="15.75" x14ac:dyDescent="0.25">
      <c r="B2" s="10" t="s">
        <v>98</v>
      </c>
      <c r="C2" s="10" t="s">
        <v>52</v>
      </c>
      <c r="D2" s="10" t="s">
        <v>101</v>
      </c>
    </row>
    <row r="3" spans="2:13" ht="15.75" x14ac:dyDescent="0.25">
      <c r="B3" s="64" t="s">
        <v>30</v>
      </c>
      <c r="C3" s="64"/>
      <c r="D3" s="64"/>
    </row>
    <row r="4" spans="2:13" ht="15.75" x14ac:dyDescent="0.25">
      <c r="B4" s="11" t="s">
        <v>44</v>
      </c>
      <c r="C4" s="10">
        <v>27</v>
      </c>
      <c r="D4" s="12">
        <v>0.27</v>
      </c>
    </row>
    <row r="5" spans="2:13" ht="15.75" x14ac:dyDescent="0.25">
      <c r="B5" s="11" t="s">
        <v>33</v>
      </c>
      <c r="C5" s="10">
        <v>73</v>
      </c>
      <c r="D5" s="12">
        <v>0.73</v>
      </c>
      <c r="K5" t="s">
        <v>30</v>
      </c>
      <c r="L5" t="s">
        <v>52</v>
      </c>
      <c r="M5" s="7" t="s">
        <v>97</v>
      </c>
    </row>
    <row r="6" spans="2:13" ht="15.75" x14ac:dyDescent="0.25">
      <c r="B6" s="11" t="s">
        <v>53</v>
      </c>
      <c r="C6" s="66">
        <v>100</v>
      </c>
      <c r="D6" s="67"/>
      <c r="K6" t="s">
        <v>44</v>
      </c>
      <c r="L6" s="7">
        <v>27</v>
      </c>
      <c r="M6" s="9">
        <f>L6/L8*100%</f>
        <v>0.27</v>
      </c>
    </row>
    <row r="7" spans="2:13" ht="15.75" x14ac:dyDescent="0.25">
      <c r="B7" s="64" t="s">
        <v>32</v>
      </c>
      <c r="C7" s="64"/>
      <c r="D7" s="64"/>
      <c r="K7" t="s">
        <v>33</v>
      </c>
      <c r="L7" s="7">
        <v>73</v>
      </c>
      <c r="M7" s="9">
        <f>L7/L8*100%</f>
        <v>0.73</v>
      </c>
    </row>
    <row r="8" spans="2:13" ht="15.75" x14ac:dyDescent="0.25">
      <c r="B8" s="11" t="s">
        <v>50</v>
      </c>
      <c r="C8" s="10">
        <v>0</v>
      </c>
      <c r="D8" s="12">
        <v>0</v>
      </c>
      <c r="G8" t="s">
        <v>102</v>
      </c>
      <c r="K8" t="s">
        <v>53</v>
      </c>
      <c r="L8" s="7">
        <v>100</v>
      </c>
      <c r="M8" s="7"/>
    </row>
    <row r="9" spans="2:13" ht="15.75" x14ac:dyDescent="0.25">
      <c r="B9" s="11" t="s">
        <v>51</v>
      </c>
      <c r="C9" s="10">
        <v>0</v>
      </c>
      <c r="D9" s="12">
        <v>0</v>
      </c>
      <c r="K9" t="s">
        <v>31</v>
      </c>
      <c r="L9" s="7"/>
      <c r="M9" s="7"/>
    </row>
    <row r="10" spans="2:13" ht="15.75" x14ac:dyDescent="0.25">
      <c r="B10" s="11" t="s">
        <v>39</v>
      </c>
      <c r="C10" s="10">
        <v>61</v>
      </c>
      <c r="D10" s="12">
        <v>0.61</v>
      </c>
      <c r="K10" t="s">
        <v>45</v>
      </c>
      <c r="L10" s="7">
        <v>70</v>
      </c>
      <c r="M10" s="9">
        <f>L10/L15*100%</f>
        <v>0.7</v>
      </c>
    </row>
    <row r="11" spans="2:13" ht="15.75" x14ac:dyDescent="0.25">
      <c r="B11" s="11" t="s">
        <v>35</v>
      </c>
      <c r="C11" s="10">
        <v>8</v>
      </c>
      <c r="D11" s="12">
        <v>0.08</v>
      </c>
      <c r="K11" t="s">
        <v>46</v>
      </c>
      <c r="L11" s="7">
        <v>20</v>
      </c>
      <c r="M11" s="9">
        <f>L11/L15*100%</f>
        <v>0.2</v>
      </c>
    </row>
    <row r="12" spans="2:13" ht="15.75" x14ac:dyDescent="0.25">
      <c r="B12" s="11" t="s">
        <v>38</v>
      </c>
      <c r="C12" s="10">
        <v>30</v>
      </c>
      <c r="D12" s="12">
        <v>0.3</v>
      </c>
      <c r="K12" t="s">
        <v>47</v>
      </c>
      <c r="L12" s="7">
        <v>8</v>
      </c>
      <c r="M12" s="9">
        <f>L12/L15*100%</f>
        <v>0.08</v>
      </c>
    </row>
    <row r="13" spans="2:13" ht="15.75" x14ac:dyDescent="0.25">
      <c r="B13" s="11" t="s">
        <v>41</v>
      </c>
      <c r="C13" s="10">
        <v>1</v>
      </c>
      <c r="D13" s="12">
        <v>0.01</v>
      </c>
      <c r="K13" t="s">
        <v>48</v>
      </c>
      <c r="L13" s="7">
        <v>1</v>
      </c>
      <c r="M13" s="9">
        <f>L13/L15*100%</f>
        <v>0.01</v>
      </c>
    </row>
    <row r="14" spans="2:13" ht="15.75" x14ac:dyDescent="0.25">
      <c r="B14" s="11" t="s">
        <v>53</v>
      </c>
      <c r="C14" s="66">
        <v>100</v>
      </c>
      <c r="D14" s="67"/>
      <c r="K14" t="s">
        <v>49</v>
      </c>
      <c r="L14" s="7">
        <v>1</v>
      </c>
      <c r="M14" s="9">
        <f>L14/L15*100%</f>
        <v>0.01</v>
      </c>
    </row>
    <row r="15" spans="2:13" ht="15.75" x14ac:dyDescent="0.25">
      <c r="B15" s="64" t="s">
        <v>99</v>
      </c>
      <c r="C15" s="64"/>
      <c r="D15" s="64"/>
      <c r="K15" t="s">
        <v>53</v>
      </c>
      <c r="L15" s="7">
        <v>100</v>
      </c>
      <c r="M15" s="7"/>
    </row>
    <row r="16" spans="2:13" ht="15.75" x14ac:dyDescent="0.25">
      <c r="B16" s="11" t="s">
        <v>45</v>
      </c>
      <c r="C16" s="10">
        <v>70</v>
      </c>
      <c r="D16" s="12">
        <v>0.7</v>
      </c>
      <c r="L16" s="7"/>
      <c r="M16" s="7"/>
    </row>
    <row r="17" spans="2:13" ht="15.75" x14ac:dyDescent="0.25">
      <c r="B17" s="11" t="s">
        <v>46</v>
      </c>
      <c r="C17" s="10">
        <v>20</v>
      </c>
      <c r="D17" s="12">
        <v>0.2</v>
      </c>
      <c r="K17" t="s">
        <v>32</v>
      </c>
      <c r="L17" s="7"/>
      <c r="M17" s="7"/>
    </row>
    <row r="18" spans="2:13" ht="15.75" x14ac:dyDescent="0.25">
      <c r="B18" s="11" t="s">
        <v>47</v>
      </c>
      <c r="C18" s="10">
        <v>8</v>
      </c>
      <c r="D18" s="12">
        <v>0.08</v>
      </c>
      <c r="K18" t="s">
        <v>50</v>
      </c>
      <c r="L18" s="7">
        <f>COUNTIF(G4:G103, sd)</f>
        <v>0</v>
      </c>
      <c r="M18" s="9">
        <f>L18/L24*100%</f>
        <v>0</v>
      </c>
    </row>
    <row r="19" spans="2:13" ht="15.75" x14ac:dyDescent="0.25">
      <c r="B19" s="11" t="s">
        <v>48</v>
      </c>
      <c r="C19" s="10">
        <v>1</v>
      </c>
      <c r="D19" s="12">
        <v>0.01</v>
      </c>
      <c r="K19" t="s">
        <v>51</v>
      </c>
      <c r="L19" s="7">
        <f>COUNTIF(G4:G103, smp)</f>
        <v>0</v>
      </c>
      <c r="M19" s="9">
        <f>L19/L24*100%</f>
        <v>0</v>
      </c>
    </row>
    <row r="20" spans="2:13" ht="15.75" x14ac:dyDescent="0.25">
      <c r="B20" s="11" t="s">
        <v>100</v>
      </c>
      <c r="C20" s="10">
        <v>1</v>
      </c>
      <c r="D20" s="12">
        <v>0.01</v>
      </c>
      <c r="K20" t="s">
        <v>39</v>
      </c>
      <c r="L20" s="7">
        <v>61</v>
      </c>
      <c r="M20" s="9">
        <f>L20/L24*100%</f>
        <v>0.61</v>
      </c>
    </row>
    <row r="21" spans="2:13" ht="15.75" x14ac:dyDescent="0.25">
      <c r="B21" s="11" t="s">
        <v>53</v>
      </c>
      <c r="C21" s="66">
        <v>100</v>
      </c>
      <c r="D21" s="67"/>
      <c r="K21" t="s">
        <v>35</v>
      </c>
      <c r="L21" s="7">
        <v>8</v>
      </c>
      <c r="M21" s="9">
        <f>L21/L24*100%</f>
        <v>0.08</v>
      </c>
    </row>
    <row r="22" spans="2:13" x14ac:dyDescent="0.25">
      <c r="K22" t="s">
        <v>38</v>
      </c>
      <c r="L22" s="7">
        <v>30</v>
      </c>
      <c r="M22" s="9">
        <f>L22/L24*100%</f>
        <v>0.3</v>
      </c>
    </row>
    <row r="23" spans="2:13" x14ac:dyDescent="0.25">
      <c r="K23" t="s">
        <v>41</v>
      </c>
      <c r="L23" s="7">
        <v>1</v>
      </c>
      <c r="M23" s="9">
        <f>L23/L24*100%</f>
        <v>0.01</v>
      </c>
    </row>
    <row r="24" spans="2:13" x14ac:dyDescent="0.25">
      <c r="K24" t="s">
        <v>53</v>
      </c>
      <c r="L24" s="7">
        <f>SUM(L18:L23)</f>
        <v>100</v>
      </c>
      <c r="M24" s="7"/>
    </row>
  </sheetData>
  <mergeCells count="6">
    <mergeCell ref="C21:D21"/>
    <mergeCell ref="B3:D3"/>
    <mergeCell ref="B7:D7"/>
    <mergeCell ref="B15:D15"/>
    <mergeCell ref="C6:D6"/>
    <mergeCell ref="C14:D14"/>
  </mergeCells>
  <pageMargins left="0.7" right="0.7" top="0.75" bottom="0.75" header="0.3" footer="0.3"/>
  <pageSetup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7F9B2-9050-4C11-93D1-87756A896350}">
  <dimension ref="A2:E31"/>
  <sheetViews>
    <sheetView workbookViewId="0">
      <selection activeCell="B3" sqref="A2:E31"/>
    </sheetView>
  </sheetViews>
  <sheetFormatPr defaultRowHeight="15" x14ac:dyDescent="0.25"/>
  <cols>
    <col min="2" max="2" width="26.5703125" customWidth="1"/>
    <col min="3" max="3" width="22" customWidth="1"/>
    <col min="4" max="4" width="15.42578125" customWidth="1"/>
    <col min="5" max="5" width="17.42578125" customWidth="1"/>
  </cols>
  <sheetData>
    <row r="2" spans="1:5" x14ac:dyDescent="0.25">
      <c r="A2" s="16" t="s">
        <v>103</v>
      </c>
      <c r="B2" s="16" t="s">
        <v>176</v>
      </c>
      <c r="C2" s="16" t="s">
        <v>177</v>
      </c>
      <c r="D2" s="16" t="s">
        <v>178</v>
      </c>
      <c r="E2" s="16" t="s">
        <v>179</v>
      </c>
    </row>
    <row r="3" spans="1:5" x14ac:dyDescent="0.25">
      <c r="A3" s="68">
        <v>1</v>
      </c>
      <c r="B3" s="68" t="s">
        <v>180</v>
      </c>
      <c r="C3" s="16" t="s">
        <v>181</v>
      </c>
      <c r="D3" s="16" t="s">
        <v>191</v>
      </c>
      <c r="E3" s="16" t="s">
        <v>240</v>
      </c>
    </row>
    <row r="4" spans="1:5" x14ac:dyDescent="0.25">
      <c r="A4" s="68"/>
      <c r="B4" s="68"/>
      <c r="C4" s="16" t="s">
        <v>182</v>
      </c>
      <c r="D4" s="16" t="s">
        <v>192</v>
      </c>
      <c r="E4" s="16" t="s">
        <v>240</v>
      </c>
    </row>
    <row r="5" spans="1:5" x14ac:dyDescent="0.25">
      <c r="A5" s="68"/>
      <c r="B5" s="68"/>
      <c r="C5" s="16" t="s">
        <v>183</v>
      </c>
      <c r="D5" s="16" t="s">
        <v>193</v>
      </c>
      <c r="E5" s="16" t="s">
        <v>240</v>
      </c>
    </row>
    <row r="6" spans="1:5" x14ac:dyDescent="0.25">
      <c r="A6" s="68"/>
      <c r="B6" s="68"/>
      <c r="C6" s="16" t="s">
        <v>184</v>
      </c>
      <c r="D6" s="16" t="s">
        <v>194</v>
      </c>
      <c r="E6" s="16" t="s">
        <v>240</v>
      </c>
    </row>
    <row r="7" spans="1:5" x14ac:dyDescent="0.25">
      <c r="A7" s="68"/>
      <c r="B7" s="68"/>
      <c r="C7" s="16" t="s">
        <v>185</v>
      </c>
      <c r="D7" s="16" t="s">
        <v>191</v>
      </c>
      <c r="E7" s="16" t="s">
        <v>240</v>
      </c>
    </row>
    <row r="8" spans="1:5" x14ac:dyDescent="0.25">
      <c r="A8" s="68"/>
      <c r="B8" s="68"/>
      <c r="C8" s="16" t="s">
        <v>186</v>
      </c>
      <c r="D8" s="16" t="s">
        <v>195</v>
      </c>
      <c r="E8" s="16" t="s">
        <v>240</v>
      </c>
    </row>
    <row r="9" spans="1:5" x14ac:dyDescent="0.25">
      <c r="A9" s="68"/>
      <c r="B9" s="68"/>
      <c r="C9" s="16" t="s">
        <v>187</v>
      </c>
      <c r="D9" s="16" t="s">
        <v>196</v>
      </c>
      <c r="E9" s="16" t="s">
        <v>240</v>
      </c>
    </row>
    <row r="10" spans="1:5" x14ac:dyDescent="0.25">
      <c r="A10" s="68">
        <v>2</v>
      </c>
      <c r="B10" s="68" t="s">
        <v>197</v>
      </c>
      <c r="C10" s="16" t="s">
        <v>198</v>
      </c>
      <c r="D10" s="16" t="s">
        <v>203</v>
      </c>
      <c r="E10" s="16" t="s">
        <v>240</v>
      </c>
    </row>
    <row r="11" spans="1:5" x14ac:dyDescent="0.25">
      <c r="A11" s="68"/>
      <c r="B11" s="68"/>
      <c r="C11" s="16" t="s">
        <v>199</v>
      </c>
      <c r="D11" s="16" t="s">
        <v>204</v>
      </c>
      <c r="E11" s="16" t="s">
        <v>240</v>
      </c>
    </row>
    <row r="12" spans="1:5" x14ac:dyDescent="0.25">
      <c r="A12" s="68"/>
      <c r="B12" s="68"/>
      <c r="C12" s="16" t="s">
        <v>200</v>
      </c>
      <c r="D12" s="16" t="s">
        <v>205</v>
      </c>
      <c r="E12" s="16" t="s">
        <v>240</v>
      </c>
    </row>
    <row r="13" spans="1:5" x14ac:dyDescent="0.25">
      <c r="A13" s="68"/>
      <c r="B13" s="68"/>
      <c r="C13" s="16" t="s">
        <v>201</v>
      </c>
      <c r="D13" s="16" t="s">
        <v>206</v>
      </c>
      <c r="E13" s="16" t="s">
        <v>240</v>
      </c>
    </row>
    <row r="14" spans="1:5" x14ac:dyDescent="0.25">
      <c r="A14" s="68"/>
      <c r="B14" s="68"/>
      <c r="C14" s="16" t="s">
        <v>202</v>
      </c>
      <c r="D14" s="16" t="s">
        <v>207</v>
      </c>
      <c r="E14" s="16" t="s">
        <v>240</v>
      </c>
    </row>
    <row r="15" spans="1:5" x14ac:dyDescent="0.25">
      <c r="A15" s="68">
        <v>3</v>
      </c>
      <c r="B15" s="68" t="s">
        <v>208</v>
      </c>
      <c r="C15" s="16" t="s">
        <v>209</v>
      </c>
      <c r="D15" s="16" t="s">
        <v>216</v>
      </c>
      <c r="E15" s="16" t="s">
        <v>240</v>
      </c>
    </row>
    <row r="16" spans="1:5" x14ac:dyDescent="0.25">
      <c r="A16" s="68"/>
      <c r="B16" s="68"/>
      <c r="C16" s="16" t="s">
        <v>210</v>
      </c>
      <c r="D16" s="16" t="s">
        <v>217</v>
      </c>
      <c r="E16" s="16" t="s">
        <v>240</v>
      </c>
    </row>
    <row r="17" spans="1:5" x14ac:dyDescent="0.25">
      <c r="A17" s="68"/>
      <c r="B17" s="68"/>
      <c r="C17" s="16" t="s">
        <v>211</v>
      </c>
      <c r="D17" s="16" t="s">
        <v>218</v>
      </c>
      <c r="E17" s="16" t="s">
        <v>240</v>
      </c>
    </row>
    <row r="18" spans="1:5" x14ac:dyDescent="0.25">
      <c r="A18" s="68"/>
      <c r="B18" s="68"/>
      <c r="C18" s="16" t="s">
        <v>212</v>
      </c>
      <c r="D18" s="16" t="s">
        <v>219</v>
      </c>
      <c r="E18" s="16" t="s">
        <v>240</v>
      </c>
    </row>
    <row r="19" spans="1:5" x14ac:dyDescent="0.25">
      <c r="A19" s="68"/>
      <c r="B19" s="68"/>
      <c r="C19" s="16" t="s">
        <v>213</v>
      </c>
      <c r="D19" s="16" t="s">
        <v>220</v>
      </c>
      <c r="E19" s="16" t="s">
        <v>240</v>
      </c>
    </row>
    <row r="20" spans="1:5" x14ac:dyDescent="0.25">
      <c r="A20" s="68"/>
      <c r="B20" s="68"/>
      <c r="C20" s="16" t="s">
        <v>214</v>
      </c>
      <c r="D20" s="16" t="s">
        <v>221</v>
      </c>
      <c r="E20" s="16" t="s">
        <v>240</v>
      </c>
    </row>
    <row r="21" spans="1:5" x14ac:dyDescent="0.25">
      <c r="A21" s="68"/>
      <c r="B21" s="68"/>
      <c r="C21" s="16" t="s">
        <v>215</v>
      </c>
      <c r="D21" s="16" t="s">
        <v>222</v>
      </c>
      <c r="E21" s="16" t="s">
        <v>240</v>
      </c>
    </row>
    <row r="22" spans="1:5" x14ac:dyDescent="0.25">
      <c r="A22" s="68">
        <v>4</v>
      </c>
      <c r="B22" s="69" t="s">
        <v>241</v>
      </c>
      <c r="C22" s="16" t="s">
        <v>223</v>
      </c>
      <c r="D22" s="16" t="s">
        <v>188</v>
      </c>
      <c r="E22" s="16" t="s">
        <v>240</v>
      </c>
    </row>
    <row r="23" spans="1:5" x14ac:dyDescent="0.25">
      <c r="A23" s="68"/>
      <c r="B23" s="69"/>
      <c r="C23" s="16" t="s">
        <v>224</v>
      </c>
      <c r="D23" s="16" t="s">
        <v>189</v>
      </c>
      <c r="E23" s="16" t="s">
        <v>240</v>
      </c>
    </row>
    <row r="24" spans="1:5" x14ac:dyDescent="0.25">
      <c r="A24" s="68"/>
      <c r="B24" s="69"/>
      <c r="C24" s="16" t="s">
        <v>225</v>
      </c>
      <c r="D24" s="16" t="s">
        <v>190</v>
      </c>
      <c r="E24" s="16" t="s">
        <v>240</v>
      </c>
    </row>
    <row r="25" spans="1:5" x14ac:dyDescent="0.25">
      <c r="A25" s="68"/>
      <c r="B25" s="69"/>
      <c r="C25" s="16" t="s">
        <v>226</v>
      </c>
      <c r="D25" s="16" t="s">
        <v>190</v>
      </c>
      <c r="E25" s="16" t="s">
        <v>240</v>
      </c>
    </row>
    <row r="26" spans="1:5" x14ac:dyDescent="0.25">
      <c r="A26" s="68"/>
      <c r="B26" s="69"/>
      <c r="C26" s="16" t="s">
        <v>227</v>
      </c>
      <c r="D26" s="16" t="s">
        <v>228</v>
      </c>
      <c r="E26" s="16" t="s">
        <v>240</v>
      </c>
    </row>
    <row r="27" spans="1:5" x14ac:dyDescent="0.25">
      <c r="A27" s="68">
        <v>5</v>
      </c>
      <c r="B27" s="68" t="s">
        <v>229</v>
      </c>
      <c r="C27" s="16" t="s">
        <v>230</v>
      </c>
      <c r="D27" s="16" t="s">
        <v>235</v>
      </c>
      <c r="E27" s="16" t="s">
        <v>240</v>
      </c>
    </row>
    <row r="28" spans="1:5" x14ac:dyDescent="0.25">
      <c r="A28" s="68"/>
      <c r="B28" s="68"/>
      <c r="C28" s="16" t="s">
        <v>231</v>
      </c>
      <c r="D28" s="16" t="s">
        <v>236</v>
      </c>
      <c r="E28" s="16" t="s">
        <v>240</v>
      </c>
    </row>
    <row r="29" spans="1:5" x14ac:dyDescent="0.25">
      <c r="A29" s="68"/>
      <c r="B29" s="68"/>
      <c r="C29" s="16" t="s">
        <v>232</v>
      </c>
      <c r="D29" s="16" t="s">
        <v>237</v>
      </c>
      <c r="E29" s="16" t="s">
        <v>240</v>
      </c>
    </row>
    <row r="30" spans="1:5" x14ac:dyDescent="0.25">
      <c r="A30" s="68"/>
      <c r="B30" s="68"/>
      <c r="C30" s="16" t="s">
        <v>233</v>
      </c>
      <c r="D30" s="16" t="s">
        <v>238</v>
      </c>
      <c r="E30" s="16" t="s">
        <v>240</v>
      </c>
    </row>
    <row r="31" spans="1:5" x14ac:dyDescent="0.25">
      <c r="A31" s="68"/>
      <c r="B31" s="68"/>
      <c r="C31" s="16" t="s">
        <v>234</v>
      </c>
      <c r="D31" s="16" t="s">
        <v>239</v>
      </c>
      <c r="E31" s="16" t="s">
        <v>240</v>
      </c>
    </row>
  </sheetData>
  <mergeCells count="10">
    <mergeCell ref="A3:A9"/>
    <mergeCell ref="A10:A14"/>
    <mergeCell ref="A15:A21"/>
    <mergeCell ref="A22:A26"/>
    <mergeCell ref="A27:A31"/>
    <mergeCell ref="B3:B9"/>
    <mergeCell ref="B10:B14"/>
    <mergeCell ref="B15:B21"/>
    <mergeCell ref="B22:B26"/>
    <mergeCell ref="B27:B31"/>
  </mergeCells>
  <phoneticPr fontId="5" type="noConversion"/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A587F-7040-4B88-A083-2596A2033F18}">
  <dimension ref="A3:E11"/>
  <sheetViews>
    <sheetView workbookViewId="0">
      <selection activeCell="D17" sqref="D17"/>
    </sheetView>
  </sheetViews>
  <sheetFormatPr defaultRowHeight="15" x14ac:dyDescent="0.25"/>
  <cols>
    <col min="1" max="1" width="37.7109375" customWidth="1"/>
    <col min="2" max="2" width="20.7109375" customWidth="1"/>
    <col min="3" max="3" width="10" bestFit="1" customWidth="1"/>
    <col min="4" max="4" width="16.7109375" customWidth="1"/>
    <col min="5" max="5" width="11.5703125" customWidth="1"/>
  </cols>
  <sheetData>
    <row r="3" spans="1:5" x14ac:dyDescent="0.25">
      <c r="A3" s="24" t="s">
        <v>242</v>
      </c>
      <c r="B3" s="28" t="s">
        <v>243</v>
      </c>
      <c r="C3" s="24" t="s">
        <v>244</v>
      </c>
      <c r="D3" s="28" t="s">
        <v>245</v>
      </c>
      <c r="E3" s="24" t="s">
        <v>244</v>
      </c>
    </row>
    <row r="4" spans="1:5" x14ac:dyDescent="0.25">
      <c r="A4" s="24" t="s">
        <v>180</v>
      </c>
      <c r="B4" s="16" t="s">
        <v>251</v>
      </c>
      <c r="C4" s="16" t="s">
        <v>256</v>
      </c>
      <c r="D4" s="16" t="s">
        <v>247</v>
      </c>
      <c r="E4" s="16" t="s">
        <v>257</v>
      </c>
    </row>
    <row r="5" spans="1:5" x14ac:dyDescent="0.25">
      <c r="A5" s="24" t="s">
        <v>246</v>
      </c>
      <c r="B5" s="16" t="s">
        <v>252</v>
      </c>
      <c r="C5" s="16" t="s">
        <v>256</v>
      </c>
      <c r="D5" s="16" t="s">
        <v>216</v>
      </c>
      <c r="E5" s="16" t="s">
        <v>257</v>
      </c>
    </row>
    <row r="6" spans="1:5" x14ac:dyDescent="0.25">
      <c r="A6" s="24" t="s">
        <v>208</v>
      </c>
      <c r="B6" s="16" t="s">
        <v>253</v>
      </c>
      <c r="C6" s="16" t="s">
        <v>256</v>
      </c>
      <c r="D6" s="16" t="s">
        <v>248</v>
      </c>
      <c r="E6" s="16" t="s">
        <v>257</v>
      </c>
    </row>
    <row r="7" spans="1:5" x14ac:dyDescent="0.25">
      <c r="A7" s="24" t="s">
        <v>258</v>
      </c>
      <c r="B7" s="16" t="s">
        <v>254</v>
      </c>
      <c r="C7" s="16" t="s">
        <v>256</v>
      </c>
      <c r="D7" s="16" t="s">
        <v>249</v>
      </c>
      <c r="E7" s="16" t="s">
        <v>257</v>
      </c>
    </row>
    <row r="8" spans="1:5" x14ac:dyDescent="0.25">
      <c r="A8" s="24" t="s">
        <v>229</v>
      </c>
      <c r="B8" s="16" t="s">
        <v>255</v>
      </c>
      <c r="C8" s="16" t="s">
        <v>256</v>
      </c>
      <c r="D8" s="16" t="s">
        <v>250</v>
      </c>
      <c r="E8" s="16" t="s">
        <v>257</v>
      </c>
    </row>
    <row r="11" spans="1:5" x14ac:dyDescent="0.25">
      <c r="E11" s="7" t="s">
        <v>102</v>
      </c>
    </row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ED59-F0B4-4C7C-BEE9-2C8F83DE9962}">
  <dimension ref="A1:C6"/>
  <sheetViews>
    <sheetView workbookViewId="0">
      <selection sqref="A1:C6"/>
    </sheetView>
  </sheetViews>
  <sheetFormatPr defaultRowHeight="15" x14ac:dyDescent="0.25"/>
  <cols>
    <col min="1" max="1" width="35.5703125" bestFit="1" customWidth="1"/>
    <col min="2" max="2" width="19.85546875" bestFit="1" customWidth="1"/>
    <col min="3" max="3" width="10" bestFit="1" customWidth="1"/>
  </cols>
  <sheetData>
    <row r="1" spans="1:3" x14ac:dyDescent="0.25">
      <c r="A1" s="16" t="s">
        <v>242</v>
      </c>
      <c r="B1" s="29" t="s">
        <v>72</v>
      </c>
      <c r="C1" s="24" t="s">
        <v>244</v>
      </c>
    </row>
    <row r="2" spans="1:3" x14ac:dyDescent="0.25">
      <c r="A2" s="24" t="s">
        <v>180</v>
      </c>
      <c r="B2" s="16" t="s">
        <v>259</v>
      </c>
      <c r="C2" s="16" t="s">
        <v>264</v>
      </c>
    </row>
    <row r="3" spans="1:3" x14ac:dyDescent="0.25">
      <c r="A3" s="24" t="s">
        <v>246</v>
      </c>
      <c r="B3" s="16" t="s">
        <v>260</v>
      </c>
      <c r="C3" s="16" t="str">
        <f>C2</f>
        <v>0.5</v>
      </c>
    </row>
    <row r="4" spans="1:3" x14ac:dyDescent="0.25">
      <c r="A4" s="24" t="s">
        <v>208</v>
      </c>
      <c r="B4" s="16" t="s">
        <v>261</v>
      </c>
      <c r="C4" s="16" t="str">
        <f t="shared" ref="C4:C6" si="0">C3</f>
        <v>0.5</v>
      </c>
    </row>
    <row r="5" spans="1:3" x14ac:dyDescent="0.25">
      <c r="A5" s="24" t="s">
        <v>258</v>
      </c>
      <c r="B5" s="16" t="s">
        <v>262</v>
      </c>
      <c r="C5" s="16" t="str">
        <f t="shared" si="0"/>
        <v>0.5</v>
      </c>
    </row>
    <row r="6" spans="1:3" x14ac:dyDescent="0.25">
      <c r="A6" s="24" t="s">
        <v>229</v>
      </c>
      <c r="B6" s="16" t="s">
        <v>263</v>
      </c>
      <c r="C6" s="16" t="str">
        <f t="shared" si="0"/>
        <v>0.5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51DA-33AB-4FA9-AA29-81CE7B514CDB}">
  <dimension ref="A1:F30"/>
  <sheetViews>
    <sheetView workbookViewId="0">
      <selection activeCell="I15" sqref="I15"/>
    </sheetView>
  </sheetViews>
  <sheetFormatPr defaultRowHeight="15" x14ac:dyDescent="0.25"/>
  <sheetData>
    <row r="1" spans="1:6" x14ac:dyDescent="0.25">
      <c r="A1" s="24"/>
      <c r="B1" s="16" t="s">
        <v>265</v>
      </c>
      <c r="C1" s="16" t="s">
        <v>266</v>
      </c>
      <c r="D1" s="16" t="s">
        <v>267</v>
      </c>
      <c r="E1" s="16" t="s">
        <v>268</v>
      </c>
      <c r="F1" s="16" t="s">
        <v>269</v>
      </c>
    </row>
    <row r="2" spans="1:6" x14ac:dyDescent="0.25">
      <c r="A2" s="24" t="s">
        <v>181</v>
      </c>
      <c r="B2" s="30" t="s">
        <v>191</v>
      </c>
      <c r="C2" s="16" t="s">
        <v>270</v>
      </c>
      <c r="D2" s="16" t="s">
        <v>272</v>
      </c>
      <c r="E2" s="16" t="s">
        <v>282</v>
      </c>
      <c r="F2" s="16" t="s">
        <v>289</v>
      </c>
    </row>
    <row r="3" spans="1:6" x14ac:dyDescent="0.25">
      <c r="A3" s="24" t="s">
        <v>182</v>
      </c>
      <c r="B3" s="30" t="s">
        <v>192</v>
      </c>
      <c r="C3" s="16" t="s">
        <v>271</v>
      </c>
      <c r="D3" s="16" t="s">
        <v>276</v>
      </c>
      <c r="E3" s="16" t="s">
        <v>283</v>
      </c>
      <c r="F3" s="16" t="s">
        <v>290</v>
      </c>
    </row>
    <row r="4" spans="1:6" x14ac:dyDescent="0.25">
      <c r="A4" s="24" t="s">
        <v>183</v>
      </c>
      <c r="B4" s="30" t="s">
        <v>193</v>
      </c>
      <c r="C4" s="16" t="s">
        <v>272</v>
      </c>
      <c r="D4" s="16" t="s">
        <v>277</v>
      </c>
      <c r="E4" s="16" t="s">
        <v>284</v>
      </c>
      <c r="F4" s="16" t="s">
        <v>291</v>
      </c>
    </row>
    <row r="5" spans="1:6" x14ac:dyDescent="0.25">
      <c r="A5" s="24" t="s">
        <v>184</v>
      </c>
      <c r="B5" s="30" t="s">
        <v>194</v>
      </c>
      <c r="C5" s="16" t="s">
        <v>273</v>
      </c>
      <c r="D5" s="16" t="s">
        <v>278</v>
      </c>
      <c r="E5" s="16" t="s">
        <v>285</v>
      </c>
      <c r="F5" s="16" t="s">
        <v>292</v>
      </c>
    </row>
    <row r="6" spans="1:6" x14ac:dyDescent="0.25">
      <c r="A6" s="24" t="s">
        <v>185</v>
      </c>
      <c r="B6" s="30" t="s">
        <v>191</v>
      </c>
      <c r="C6" s="16" t="s">
        <v>274</v>
      </c>
      <c r="D6" s="16" t="s">
        <v>279</v>
      </c>
      <c r="E6" s="16" t="s">
        <v>286</v>
      </c>
      <c r="F6" s="16" t="s">
        <v>293</v>
      </c>
    </row>
    <row r="7" spans="1:6" x14ac:dyDescent="0.25">
      <c r="A7" s="24" t="s">
        <v>186</v>
      </c>
      <c r="B7" s="30" t="s">
        <v>195</v>
      </c>
      <c r="C7" s="16" t="s">
        <v>275</v>
      </c>
      <c r="D7" s="16" t="s">
        <v>280</v>
      </c>
      <c r="E7" s="16" t="s">
        <v>287</v>
      </c>
      <c r="F7" s="16" t="s">
        <v>294</v>
      </c>
    </row>
    <row r="8" spans="1:6" x14ac:dyDescent="0.25">
      <c r="A8" s="24" t="s">
        <v>187</v>
      </c>
      <c r="B8" s="30" t="s">
        <v>196</v>
      </c>
      <c r="C8" s="16" t="s">
        <v>271</v>
      </c>
      <c r="D8" s="16" t="s">
        <v>281</v>
      </c>
      <c r="E8" s="16" t="s">
        <v>288</v>
      </c>
      <c r="F8" s="16" t="s">
        <v>295</v>
      </c>
    </row>
    <row r="9" spans="1:6" x14ac:dyDescent="0.25">
      <c r="A9" s="24" t="s">
        <v>198</v>
      </c>
      <c r="B9" s="16" t="s">
        <v>296</v>
      </c>
      <c r="C9" s="30" t="s">
        <v>203</v>
      </c>
      <c r="D9" s="16" t="s">
        <v>301</v>
      </c>
      <c r="E9" s="16" t="s">
        <v>306</v>
      </c>
      <c r="F9" s="16" t="s">
        <v>311</v>
      </c>
    </row>
    <row r="10" spans="1:6" x14ac:dyDescent="0.25">
      <c r="A10" s="24" t="s">
        <v>199</v>
      </c>
      <c r="B10" s="16" t="s">
        <v>297</v>
      </c>
      <c r="C10" s="30" t="s">
        <v>204</v>
      </c>
      <c r="D10" s="16" t="s">
        <v>302</v>
      </c>
      <c r="E10" s="16" t="s">
        <v>307</v>
      </c>
      <c r="F10" s="16" t="s">
        <v>304</v>
      </c>
    </row>
    <row r="11" spans="1:6" x14ac:dyDescent="0.25">
      <c r="A11" s="24" t="s">
        <v>200</v>
      </c>
      <c r="B11" s="16" t="s">
        <v>298</v>
      </c>
      <c r="C11" s="30" t="s">
        <v>205</v>
      </c>
      <c r="D11" s="16" t="s">
        <v>303</v>
      </c>
      <c r="E11" s="16" t="s">
        <v>308</v>
      </c>
      <c r="F11" s="16" t="s">
        <v>312</v>
      </c>
    </row>
    <row r="12" spans="1:6" x14ac:dyDescent="0.25">
      <c r="A12" s="24" t="s">
        <v>201</v>
      </c>
      <c r="B12" s="16" t="s">
        <v>299</v>
      </c>
      <c r="C12" s="30" t="s">
        <v>206</v>
      </c>
      <c r="D12" s="16" t="s">
        <v>304</v>
      </c>
      <c r="E12" s="16" t="s">
        <v>309</v>
      </c>
      <c r="F12" s="16" t="s">
        <v>313</v>
      </c>
    </row>
    <row r="13" spans="1:6" x14ac:dyDescent="0.25">
      <c r="A13" s="24" t="s">
        <v>202</v>
      </c>
      <c r="B13" s="16" t="s">
        <v>300</v>
      </c>
      <c r="C13" s="30" t="s">
        <v>207</v>
      </c>
      <c r="D13" s="16" t="s">
        <v>305</v>
      </c>
      <c r="E13" s="16" t="s">
        <v>310</v>
      </c>
      <c r="F13" s="16" t="s">
        <v>314</v>
      </c>
    </row>
    <row r="14" spans="1:6" x14ac:dyDescent="0.25">
      <c r="A14" s="24" t="s">
        <v>209</v>
      </c>
      <c r="B14" s="16" t="s">
        <v>305</v>
      </c>
      <c r="C14" s="16" t="s">
        <v>320</v>
      </c>
      <c r="D14" s="30" t="s">
        <v>216</v>
      </c>
      <c r="E14" s="16" t="s">
        <v>311</v>
      </c>
      <c r="F14" s="16" t="s">
        <v>330</v>
      </c>
    </row>
    <row r="15" spans="1:6" x14ac:dyDescent="0.25">
      <c r="A15" s="24" t="s">
        <v>210</v>
      </c>
      <c r="B15" s="16" t="s">
        <v>315</v>
      </c>
      <c r="C15" s="16" t="s">
        <v>279</v>
      </c>
      <c r="D15" s="30" t="s">
        <v>217</v>
      </c>
      <c r="E15" s="16" t="s">
        <v>324</v>
      </c>
      <c r="F15" s="16" t="s">
        <v>331</v>
      </c>
    </row>
    <row r="16" spans="1:6" x14ac:dyDescent="0.25">
      <c r="A16" s="24" t="s">
        <v>211</v>
      </c>
      <c r="B16" s="16" t="s">
        <v>279</v>
      </c>
      <c r="C16" s="16" t="s">
        <v>321</v>
      </c>
      <c r="D16" s="30" t="s">
        <v>218</v>
      </c>
      <c r="E16" s="16" t="s">
        <v>325</v>
      </c>
      <c r="F16" s="16" t="s">
        <v>332</v>
      </c>
    </row>
    <row r="17" spans="1:6" x14ac:dyDescent="0.25">
      <c r="A17" s="24" t="s">
        <v>212</v>
      </c>
      <c r="B17" s="16" t="s">
        <v>316</v>
      </c>
      <c r="C17" s="16" t="s">
        <v>322</v>
      </c>
      <c r="D17" s="30" t="s">
        <v>219</v>
      </c>
      <c r="E17" s="16" t="s">
        <v>326</v>
      </c>
      <c r="F17" s="16" t="s">
        <v>333</v>
      </c>
    </row>
    <row r="18" spans="1:6" x14ac:dyDescent="0.25">
      <c r="A18" s="24" t="s">
        <v>213</v>
      </c>
      <c r="B18" s="16" t="s">
        <v>317</v>
      </c>
      <c r="C18" s="16" t="s">
        <v>305</v>
      </c>
      <c r="D18" s="30" t="s">
        <v>220</v>
      </c>
      <c r="E18" s="16" t="s">
        <v>327</v>
      </c>
      <c r="F18" s="16" t="s">
        <v>334</v>
      </c>
    </row>
    <row r="19" spans="1:6" x14ac:dyDescent="0.25">
      <c r="A19" s="24" t="s">
        <v>214</v>
      </c>
      <c r="B19" s="16" t="s">
        <v>318</v>
      </c>
      <c r="C19" s="16" t="s">
        <v>282</v>
      </c>
      <c r="D19" s="30" t="s">
        <v>221</v>
      </c>
      <c r="E19" s="16" t="s">
        <v>328</v>
      </c>
      <c r="F19" s="16" t="s">
        <v>335</v>
      </c>
    </row>
    <row r="20" spans="1:6" x14ac:dyDescent="0.25">
      <c r="A20" s="24" t="s">
        <v>215</v>
      </c>
      <c r="B20" s="16" t="s">
        <v>319</v>
      </c>
      <c r="C20" s="16" t="s">
        <v>323</v>
      </c>
      <c r="D20" s="30" t="s">
        <v>222</v>
      </c>
      <c r="E20" s="16" t="s">
        <v>329</v>
      </c>
      <c r="F20" s="16" t="s">
        <v>315</v>
      </c>
    </row>
    <row r="21" spans="1:6" x14ac:dyDescent="0.25">
      <c r="A21" s="24" t="s">
        <v>223</v>
      </c>
      <c r="B21" s="16" t="s">
        <v>336</v>
      </c>
      <c r="C21" s="16" t="s">
        <v>340</v>
      </c>
      <c r="D21" s="16" t="s">
        <v>345</v>
      </c>
      <c r="E21" s="30" t="s">
        <v>188</v>
      </c>
      <c r="F21" s="16" t="s">
        <v>348</v>
      </c>
    </row>
    <row r="22" spans="1:6" x14ac:dyDescent="0.25">
      <c r="A22" s="24" t="s">
        <v>224</v>
      </c>
      <c r="B22" s="16" t="s">
        <v>325</v>
      </c>
      <c r="C22" s="16" t="s">
        <v>341</v>
      </c>
      <c r="D22" s="16" t="s">
        <v>327</v>
      </c>
      <c r="E22" s="30" t="s">
        <v>189</v>
      </c>
      <c r="F22" s="16" t="s">
        <v>349</v>
      </c>
    </row>
    <row r="23" spans="1:6" x14ac:dyDescent="0.25">
      <c r="A23" s="24" t="s">
        <v>225</v>
      </c>
      <c r="B23" s="16" t="s">
        <v>337</v>
      </c>
      <c r="C23" s="16" t="s">
        <v>342</v>
      </c>
      <c r="D23" s="16" t="s">
        <v>343</v>
      </c>
      <c r="E23" s="30" t="s">
        <v>190</v>
      </c>
      <c r="F23" s="16" t="s">
        <v>350</v>
      </c>
    </row>
    <row r="24" spans="1:6" x14ac:dyDescent="0.25">
      <c r="A24" s="24" t="s">
        <v>226</v>
      </c>
      <c r="B24" s="16" t="s">
        <v>338</v>
      </c>
      <c r="C24" s="16" t="s">
        <v>343</v>
      </c>
      <c r="D24" s="16" t="s">
        <v>346</v>
      </c>
      <c r="E24" s="30" t="s">
        <v>190</v>
      </c>
      <c r="F24" s="16" t="s">
        <v>351</v>
      </c>
    </row>
    <row r="25" spans="1:6" x14ac:dyDescent="0.25">
      <c r="A25" s="24" t="s">
        <v>227</v>
      </c>
      <c r="B25" s="16" t="s">
        <v>339</v>
      </c>
      <c r="C25" s="16" t="s">
        <v>344</v>
      </c>
      <c r="D25" s="16" t="s">
        <v>347</v>
      </c>
      <c r="E25" s="30" t="s">
        <v>228</v>
      </c>
      <c r="F25" s="16" t="s">
        <v>274</v>
      </c>
    </row>
    <row r="26" spans="1:6" x14ac:dyDescent="0.25">
      <c r="A26" s="24" t="s">
        <v>230</v>
      </c>
      <c r="B26" s="16" t="s">
        <v>341</v>
      </c>
      <c r="C26" s="16" t="s">
        <v>306</v>
      </c>
      <c r="D26" s="16" t="s">
        <v>353</v>
      </c>
      <c r="E26" s="16" t="s">
        <v>359</v>
      </c>
      <c r="F26" s="30" t="s">
        <v>235</v>
      </c>
    </row>
    <row r="27" spans="1:6" x14ac:dyDescent="0.25">
      <c r="A27" s="24" t="s">
        <v>231</v>
      </c>
      <c r="B27" s="16" t="s">
        <v>284</v>
      </c>
      <c r="C27" s="16" t="s">
        <v>354</v>
      </c>
      <c r="D27" s="16" t="s">
        <v>299</v>
      </c>
      <c r="E27" s="16" t="s">
        <v>332</v>
      </c>
      <c r="F27" s="30" t="s">
        <v>236</v>
      </c>
    </row>
    <row r="28" spans="1:6" x14ac:dyDescent="0.25">
      <c r="A28" s="24" t="s">
        <v>232</v>
      </c>
      <c r="B28" s="16" t="s">
        <v>276</v>
      </c>
      <c r="C28" s="16" t="s">
        <v>355</v>
      </c>
      <c r="D28" s="16" t="s">
        <v>302</v>
      </c>
      <c r="E28" s="16" t="s">
        <v>337</v>
      </c>
      <c r="F28" s="30" t="s">
        <v>237</v>
      </c>
    </row>
    <row r="29" spans="1:6" x14ac:dyDescent="0.25">
      <c r="A29" s="24" t="s">
        <v>233</v>
      </c>
      <c r="B29" s="16" t="s">
        <v>352</v>
      </c>
      <c r="C29" s="16" t="s">
        <v>356</v>
      </c>
      <c r="D29" s="16" t="s">
        <v>332</v>
      </c>
      <c r="E29" s="16" t="s">
        <v>352</v>
      </c>
      <c r="F29" s="30" t="s">
        <v>238</v>
      </c>
    </row>
    <row r="30" spans="1:6" x14ac:dyDescent="0.25">
      <c r="A30" s="24" t="s">
        <v>234</v>
      </c>
      <c r="B30" s="16" t="s">
        <v>332</v>
      </c>
      <c r="C30" s="16" t="s">
        <v>357</v>
      </c>
      <c r="D30" s="16" t="s">
        <v>358</v>
      </c>
      <c r="E30" s="16" t="s">
        <v>360</v>
      </c>
      <c r="F30" s="30" t="s">
        <v>239</v>
      </c>
    </row>
  </sheetData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0D752-754E-41EE-B97A-6CA646E0EEAD}">
  <dimension ref="A1:G8"/>
  <sheetViews>
    <sheetView tabSelected="1" workbookViewId="0">
      <selection activeCell="K4" sqref="K4"/>
    </sheetView>
  </sheetViews>
  <sheetFormatPr defaultRowHeight="15" x14ac:dyDescent="0.25"/>
  <cols>
    <col min="1" max="1" width="3.85546875" bestFit="1" customWidth="1"/>
    <col min="2" max="2" width="17.7109375" customWidth="1"/>
    <col min="3" max="3" width="18.7109375" bestFit="1" customWidth="1"/>
    <col min="4" max="4" width="17.28515625" bestFit="1" customWidth="1"/>
    <col min="5" max="5" width="27.140625" bestFit="1" customWidth="1"/>
    <col min="6" max="6" width="22.5703125" bestFit="1" customWidth="1"/>
    <col min="7" max="7" width="10" customWidth="1"/>
  </cols>
  <sheetData>
    <row r="1" spans="1:7" ht="15.75" x14ac:dyDescent="0.25">
      <c r="A1" s="25" t="s">
        <v>103</v>
      </c>
      <c r="B1" s="25" t="s">
        <v>176</v>
      </c>
      <c r="C1" s="25" t="s">
        <v>361</v>
      </c>
      <c r="D1" s="25" t="s">
        <v>362</v>
      </c>
      <c r="E1" s="25" t="s">
        <v>363</v>
      </c>
      <c r="F1" s="25" t="s">
        <v>385</v>
      </c>
      <c r="G1" s="25" t="s">
        <v>364</v>
      </c>
    </row>
    <row r="2" spans="1:7" ht="15.75" x14ac:dyDescent="0.25">
      <c r="A2" s="25">
        <v>1</v>
      </c>
      <c r="B2" s="25" t="s">
        <v>365</v>
      </c>
      <c r="C2" s="25" t="s">
        <v>369</v>
      </c>
      <c r="D2" s="25" t="s">
        <v>373</v>
      </c>
      <c r="E2" s="25" t="s">
        <v>377</v>
      </c>
      <c r="F2" s="27">
        <v>2125</v>
      </c>
      <c r="G2" s="25" t="s">
        <v>381</v>
      </c>
    </row>
    <row r="3" spans="1:7" ht="15.75" x14ac:dyDescent="0.25">
      <c r="A3" s="25">
        <v>2</v>
      </c>
      <c r="B3" s="25" t="s">
        <v>366</v>
      </c>
      <c r="C3" s="25" t="s">
        <v>370</v>
      </c>
      <c r="D3" s="25" t="s">
        <v>374</v>
      </c>
      <c r="E3" s="25" t="s">
        <v>378</v>
      </c>
      <c r="F3" s="27">
        <v>1378</v>
      </c>
      <c r="G3" s="25" t="s">
        <v>382</v>
      </c>
    </row>
    <row r="4" spans="1:7" ht="15.75" x14ac:dyDescent="0.25">
      <c r="A4" s="25">
        <v>3</v>
      </c>
      <c r="B4" s="25" t="s">
        <v>367</v>
      </c>
      <c r="C4" s="25" t="s">
        <v>371</v>
      </c>
      <c r="D4" s="25" t="s">
        <v>375</v>
      </c>
      <c r="E4" s="25" t="s">
        <v>379</v>
      </c>
      <c r="F4" s="27">
        <v>1528</v>
      </c>
      <c r="G4" s="25" t="s">
        <v>383</v>
      </c>
    </row>
    <row r="5" spans="1:7" ht="15.75" x14ac:dyDescent="0.25">
      <c r="A5" s="25">
        <v>4</v>
      </c>
      <c r="B5" s="25" t="s">
        <v>368</v>
      </c>
      <c r="C5" s="25" t="s">
        <v>372</v>
      </c>
      <c r="D5" s="25" t="s">
        <v>376</v>
      </c>
      <c r="E5" s="25" t="s">
        <v>380</v>
      </c>
      <c r="F5" s="27">
        <v>3334</v>
      </c>
      <c r="G5" s="25" t="s">
        <v>384</v>
      </c>
    </row>
    <row r="8" spans="1:7" x14ac:dyDescent="0.25">
      <c r="F8" t="s">
        <v>102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C367-63AC-40BB-8113-ACD44C5E40C8}">
  <dimension ref="B1:D101"/>
  <sheetViews>
    <sheetView workbookViewId="0">
      <selection activeCell="H7" sqref="H7"/>
    </sheetView>
  </sheetViews>
  <sheetFormatPr defaultRowHeight="15" x14ac:dyDescent="0.25"/>
  <cols>
    <col min="2" max="2" width="4.42578125" bestFit="1" customWidth="1"/>
    <col min="3" max="3" width="28" bestFit="1" customWidth="1"/>
    <col min="4" max="4" width="29.42578125" bestFit="1" customWidth="1"/>
  </cols>
  <sheetData>
    <row r="1" spans="2:4" ht="32.25" thickBot="1" x14ac:dyDescent="0.3">
      <c r="B1" s="37" t="s">
        <v>103</v>
      </c>
      <c r="C1" s="38" t="s">
        <v>386</v>
      </c>
      <c r="D1" s="39" t="s">
        <v>387</v>
      </c>
    </row>
    <row r="2" spans="2:4" ht="16.5" thickBot="1" x14ac:dyDescent="0.3">
      <c r="B2" s="40">
        <v>1</v>
      </c>
      <c r="C2" s="41" t="s">
        <v>388</v>
      </c>
      <c r="D2" s="41" t="s">
        <v>389</v>
      </c>
    </row>
    <row r="3" spans="2:4" ht="16.5" thickBot="1" x14ac:dyDescent="0.3">
      <c r="B3" s="40">
        <v>2</v>
      </c>
      <c r="C3" s="41" t="s">
        <v>390</v>
      </c>
      <c r="D3" s="41" t="s">
        <v>391</v>
      </c>
    </row>
    <row r="4" spans="2:4" ht="16.5" thickBot="1" x14ac:dyDescent="0.3">
      <c r="B4" s="40">
        <v>3</v>
      </c>
      <c r="C4" s="41" t="s">
        <v>392</v>
      </c>
      <c r="D4" s="41" t="s">
        <v>393</v>
      </c>
    </row>
    <row r="5" spans="2:4" ht="16.5" thickBot="1" x14ac:dyDescent="0.3">
      <c r="B5" s="40">
        <v>4</v>
      </c>
      <c r="C5" s="41" t="s">
        <v>394</v>
      </c>
      <c r="D5" s="41" t="s">
        <v>395</v>
      </c>
    </row>
    <row r="6" spans="2:4" ht="16.5" thickBot="1" x14ac:dyDescent="0.3">
      <c r="B6" s="40">
        <v>5</v>
      </c>
      <c r="C6" s="41" t="s">
        <v>396</v>
      </c>
      <c r="D6" s="41" t="s">
        <v>397</v>
      </c>
    </row>
    <row r="7" spans="2:4" ht="16.5" thickBot="1" x14ac:dyDescent="0.3">
      <c r="B7" s="40">
        <v>6</v>
      </c>
      <c r="C7" s="41" t="s">
        <v>398</v>
      </c>
      <c r="D7" s="41" t="s">
        <v>399</v>
      </c>
    </row>
    <row r="8" spans="2:4" ht="16.5" thickBot="1" x14ac:dyDescent="0.3">
      <c r="B8" s="40">
        <v>7</v>
      </c>
      <c r="C8" s="41" t="s">
        <v>400</v>
      </c>
      <c r="D8" s="41" t="s">
        <v>401</v>
      </c>
    </row>
    <row r="9" spans="2:4" ht="16.5" thickBot="1" x14ac:dyDescent="0.3">
      <c r="B9" s="40">
        <v>8</v>
      </c>
      <c r="C9" s="41" t="s">
        <v>402</v>
      </c>
      <c r="D9" s="41" t="s">
        <v>403</v>
      </c>
    </row>
    <row r="10" spans="2:4" ht="16.5" thickBot="1" x14ac:dyDescent="0.3">
      <c r="B10" s="40">
        <v>9</v>
      </c>
      <c r="C10" s="41" t="s">
        <v>404</v>
      </c>
      <c r="D10" s="41" t="s">
        <v>389</v>
      </c>
    </row>
    <row r="11" spans="2:4" ht="16.5" thickBot="1" x14ac:dyDescent="0.3">
      <c r="B11" s="40">
        <v>10</v>
      </c>
      <c r="C11" s="41" t="s">
        <v>405</v>
      </c>
      <c r="D11" s="41" t="s">
        <v>406</v>
      </c>
    </row>
    <row r="12" spans="2:4" ht="16.5" thickBot="1" x14ac:dyDescent="0.3">
      <c r="B12" s="40">
        <v>11</v>
      </c>
      <c r="C12" s="41" t="s">
        <v>407</v>
      </c>
      <c r="D12" s="41" t="s">
        <v>397</v>
      </c>
    </row>
    <row r="13" spans="2:4" ht="16.5" thickBot="1" x14ac:dyDescent="0.3">
      <c r="B13" s="40">
        <v>12</v>
      </c>
      <c r="C13" s="41" t="s">
        <v>408</v>
      </c>
      <c r="D13" s="41" t="s">
        <v>409</v>
      </c>
    </row>
    <row r="14" spans="2:4" ht="16.5" thickBot="1" x14ac:dyDescent="0.3">
      <c r="B14" s="40">
        <v>13</v>
      </c>
      <c r="C14" s="41" t="s">
        <v>410</v>
      </c>
      <c r="D14" s="41" t="s">
        <v>403</v>
      </c>
    </row>
    <row r="15" spans="2:4" ht="16.5" thickBot="1" x14ac:dyDescent="0.3">
      <c r="B15" s="40">
        <v>14</v>
      </c>
      <c r="C15" s="41" t="s">
        <v>411</v>
      </c>
      <c r="D15" s="41" t="s">
        <v>412</v>
      </c>
    </row>
    <row r="16" spans="2:4" ht="16.5" thickBot="1" x14ac:dyDescent="0.3">
      <c r="B16" s="40">
        <v>15</v>
      </c>
      <c r="C16" s="41" t="s">
        <v>413</v>
      </c>
      <c r="D16" s="41" t="s">
        <v>414</v>
      </c>
    </row>
    <row r="17" spans="2:4" ht="16.5" thickBot="1" x14ac:dyDescent="0.3">
      <c r="B17" s="40">
        <v>16</v>
      </c>
      <c r="C17" s="41" t="s">
        <v>415</v>
      </c>
      <c r="D17" s="41" t="s">
        <v>416</v>
      </c>
    </row>
    <row r="18" spans="2:4" ht="16.5" thickBot="1" x14ac:dyDescent="0.3">
      <c r="B18" s="40">
        <v>17</v>
      </c>
      <c r="C18" s="41" t="s">
        <v>417</v>
      </c>
      <c r="D18" s="41" t="s">
        <v>418</v>
      </c>
    </row>
    <row r="19" spans="2:4" ht="16.5" thickBot="1" x14ac:dyDescent="0.3">
      <c r="B19" s="40">
        <v>18</v>
      </c>
      <c r="C19" s="41" t="s">
        <v>419</v>
      </c>
      <c r="D19" s="41" t="s">
        <v>416</v>
      </c>
    </row>
    <row r="20" spans="2:4" ht="16.5" thickBot="1" x14ac:dyDescent="0.3">
      <c r="B20" s="40">
        <v>19</v>
      </c>
      <c r="C20" s="41" t="s">
        <v>420</v>
      </c>
      <c r="D20" s="41" t="s">
        <v>416</v>
      </c>
    </row>
    <row r="21" spans="2:4" ht="16.5" thickBot="1" x14ac:dyDescent="0.3">
      <c r="B21" s="40">
        <v>20</v>
      </c>
      <c r="C21" s="41" t="s">
        <v>421</v>
      </c>
      <c r="D21" s="41" t="s">
        <v>422</v>
      </c>
    </row>
    <row r="22" spans="2:4" ht="16.5" thickBot="1" x14ac:dyDescent="0.3">
      <c r="B22" s="40">
        <v>21</v>
      </c>
      <c r="C22" s="41" t="s">
        <v>423</v>
      </c>
      <c r="D22" s="41" t="s">
        <v>397</v>
      </c>
    </row>
    <row r="23" spans="2:4" ht="16.5" thickBot="1" x14ac:dyDescent="0.3">
      <c r="B23" s="40">
        <v>22</v>
      </c>
      <c r="C23" s="41" t="s">
        <v>424</v>
      </c>
      <c r="D23" s="41" t="s">
        <v>425</v>
      </c>
    </row>
    <row r="24" spans="2:4" ht="16.5" thickBot="1" x14ac:dyDescent="0.3">
      <c r="B24" s="40">
        <v>23</v>
      </c>
      <c r="C24" s="41" t="s">
        <v>426</v>
      </c>
      <c r="D24" s="41" t="s">
        <v>427</v>
      </c>
    </row>
    <row r="25" spans="2:4" ht="16.5" thickBot="1" x14ac:dyDescent="0.3">
      <c r="B25" s="40">
        <v>24</v>
      </c>
      <c r="C25" s="41" t="s">
        <v>428</v>
      </c>
      <c r="D25" s="41" t="s">
        <v>429</v>
      </c>
    </row>
    <row r="26" spans="2:4" ht="16.5" thickBot="1" x14ac:dyDescent="0.3">
      <c r="B26" s="40">
        <v>25</v>
      </c>
      <c r="C26" s="41" t="s">
        <v>430</v>
      </c>
      <c r="D26" s="41" t="s">
        <v>416</v>
      </c>
    </row>
    <row r="27" spans="2:4" ht="16.5" thickBot="1" x14ac:dyDescent="0.3">
      <c r="B27" s="40">
        <v>26</v>
      </c>
      <c r="C27" s="41" t="s">
        <v>431</v>
      </c>
      <c r="D27" s="41" t="s">
        <v>395</v>
      </c>
    </row>
    <row r="28" spans="2:4" ht="16.5" thickBot="1" x14ac:dyDescent="0.3">
      <c r="B28" s="40">
        <v>27</v>
      </c>
      <c r="C28" s="41" t="s">
        <v>432</v>
      </c>
      <c r="D28" s="41" t="s">
        <v>412</v>
      </c>
    </row>
    <row r="29" spans="2:4" ht="16.5" thickBot="1" x14ac:dyDescent="0.3">
      <c r="B29" s="40">
        <v>28</v>
      </c>
      <c r="C29" s="41" t="s">
        <v>433</v>
      </c>
      <c r="D29" s="41" t="s">
        <v>434</v>
      </c>
    </row>
    <row r="30" spans="2:4" ht="16.5" thickBot="1" x14ac:dyDescent="0.3">
      <c r="B30" s="40">
        <v>29</v>
      </c>
      <c r="C30" s="41" t="s">
        <v>435</v>
      </c>
      <c r="D30" s="41" t="s">
        <v>436</v>
      </c>
    </row>
    <row r="31" spans="2:4" ht="16.5" thickBot="1" x14ac:dyDescent="0.3">
      <c r="B31" s="40">
        <v>30</v>
      </c>
      <c r="C31" s="41" t="s">
        <v>437</v>
      </c>
      <c r="D31" s="41" t="s">
        <v>438</v>
      </c>
    </row>
    <row r="32" spans="2:4" ht="16.5" thickBot="1" x14ac:dyDescent="0.3">
      <c r="B32" s="40">
        <v>31</v>
      </c>
      <c r="C32" s="41" t="s">
        <v>439</v>
      </c>
      <c r="D32" s="41" t="s">
        <v>403</v>
      </c>
    </row>
    <row r="33" spans="2:4" ht="16.5" thickBot="1" x14ac:dyDescent="0.3">
      <c r="B33" s="40">
        <v>32</v>
      </c>
      <c r="C33" s="41" t="s">
        <v>440</v>
      </c>
      <c r="D33" s="41" t="s">
        <v>393</v>
      </c>
    </row>
    <row r="34" spans="2:4" ht="16.5" thickBot="1" x14ac:dyDescent="0.3">
      <c r="B34" s="40">
        <v>33</v>
      </c>
      <c r="C34" s="41" t="s">
        <v>441</v>
      </c>
      <c r="D34" s="41" t="s">
        <v>442</v>
      </c>
    </row>
    <row r="35" spans="2:4" ht="16.5" thickBot="1" x14ac:dyDescent="0.3">
      <c r="B35" s="40">
        <v>34</v>
      </c>
      <c r="C35" s="41" t="s">
        <v>443</v>
      </c>
      <c r="D35" s="41" t="s">
        <v>444</v>
      </c>
    </row>
    <row r="36" spans="2:4" ht="16.5" thickBot="1" x14ac:dyDescent="0.3">
      <c r="B36" s="40">
        <v>35</v>
      </c>
      <c r="C36" s="41" t="s">
        <v>445</v>
      </c>
      <c r="D36" s="41" t="s">
        <v>395</v>
      </c>
    </row>
    <row r="37" spans="2:4" ht="16.5" thickBot="1" x14ac:dyDescent="0.3">
      <c r="B37" s="40">
        <v>36</v>
      </c>
      <c r="C37" s="41" t="s">
        <v>446</v>
      </c>
      <c r="D37" s="41" t="s">
        <v>416</v>
      </c>
    </row>
    <row r="38" spans="2:4" ht="16.5" thickBot="1" x14ac:dyDescent="0.3">
      <c r="B38" s="40">
        <v>37</v>
      </c>
      <c r="C38" s="41" t="s">
        <v>447</v>
      </c>
      <c r="D38" s="41" t="s">
        <v>448</v>
      </c>
    </row>
    <row r="39" spans="2:4" ht="16.5" thickBot="1" x14ac:dyDescent="0.3">
      <c r="B39" s="40">
        <v>38</v>
      </c>
      <c r="C39" s="41" t="s">
        <v>449</v>
      </c>
      <c r="D39" s="41" t="s">
        <v>412</v>
      </c>
    </row>
    <row r="40" spans="2:4" ht="16.5" thickBot="1" x14ac:dyDescent="0.3">
      <c r="B40" s="40">
        <v>39</v>
      </c>
      <c r="C40" s="41" t="s">
        <v>450</v>
      </c>
      <c r="D40" s="41" t="s">
        <v>451</v>
      </c>
    </row>
    <row r="41" spans="2:4" ht="16.5" thickBot="1" x14ac:dyDescent="0.3">
      <c r="B41" s="40">
        <v>40</v>
      </c>
      <c r="C41" s="41" t="s">
        <v>452</v>
      </c>
      <c r="D41" s="41" t="s">
        <v>453</v>
      </c>
    </row>
    <row r="42" spans="2:4" ht="16.5" thickBot="1" x14ac:dyDescent="0.3">
      <c r="B42" s="40">
        <v>41</v>
      </c>
      <c r="C42" s="41" t="s">
        <v>454</v>
      </c>
      <c r="D42" s="41" t="s">
        <v>455</v>
      </c>
    </row>
    <row r="43" spans="2:4" ht="16.5" thickBot="1" x14ac:dyDescent="0.3">
      <c r="B43" s="40">
        <v>42</v>
      </c>
      <c r="C43" s="41" t="s">
        <v>456</v>
      </c>
      <c r="D43" s="41" t="s">
        <v>457</v>
      </c>
    </row>
    <row r="44" spans="2:4" ht="16.5" thickBot="1" x14ac:dyDescent="0.3">
      <c r="B44" s="40">
        <v>43</v>
      </c>
      <c r="C44" s="41" t="s">
        <v>458</v>
      </c>
      <c r="D44" s="41" t="s">
        <v>459</v>
      </c>
    </row>
    <row r="45" spans="2:4" ht="16.5" thickBot="1" x14ac:dyDescent="0.3">
      <c r="B45" s="40">
        <v>44</v>
      </c>
      <c r="C45" s="41" t="s">
        <v>460</v>
      </c>
      <c r="D45" s="41" t="s">
        <v>461</v>
      </c>
    </row>
    <row r="46" spans="2:4" ht="16.5" thickBot="1" x14ac:dyDescent="0.3">
      <c r="B46" s="40">
        <v>45</v>
      </c>
      <c r="C46" s="41" t="s">
        <v>462</v>
      </c>
      <c r="D46" s="41" t="s">
        <v>463</v>
      </c>
    </row>
    <row r="47" spans="2:4" ht="16.5" thickBot="1" x14ac:dyDescent="0.3">
      <c r="B47" s="40">
        <v>46</v>
      </c>
      <c r="C47" s="41" t="s">
        <v>464</v>
      </c>
      <c r="D47" s="41" t="s">
        <v>425</v>
      </c>
    </row>
    <row r="48" spans="2:4" ht="16.5" thickBot="1" x14ac:dyDescent="0.3">
      <c r="B48" s="40">
        <v>47</v>
      </c>
      <c r="C48" s="41" t="s">
        <v>465</v>
      </c>
      <c r="D48" s="41" t="s">
        <v>466</v>
      </c>
    </row>
    <row r="49" spans="2:4" ht="16.5" thickBot="1" x14ac:dyDescent="0.3">
      <c r="B49" s="40">
        <v>48</v>
      </c>
      <c r="C49" s="41" t="s">
        <v>467</v>
      </c>
      <c r="D49" s="41" t="s">
        <v>468</v>
      </c>
    </row>
    <row r="50" spans="2:4" ht="16.5" thickBot="1" x14ac:dyDescent="0.3">
      <c r="B50" s="40">
        <v>49</v>
      </c>
      <c r="C50" s="41" t="s">
        <v>469</v>
      </c>
      <c r="D50" s="41" t="s">
        <v>470</v>
      </c>
    </row>
    <row r="51" spans="2:4" ht="16.5" thickBot="1" x14ac:dyDescent="0.3">
      <c r="B51" s="40">
        <v>50</v>
      </c>
      <c r="C51" s="41" t="s">
        <v>471</v>
      </c>
      <c r="D51" s="41" t="s">
        <v>472</v>
      </c>
    </row>
    <row r="52" spans="2:4" ht="16.5" thickBot="1" x14ac:dyDescent="0.3">
      <c r="B52" s="40">
        <v>51</v>
      </c>
      <c r="C52" s="41" t="s">
        <v>473</v>
      </c>
      <c r="D52" s="41" t="s">
        <v>474</v>
      </c>
    </row>
    <row r="53" spans="2:4" ht="16.5" thickBot="1" x14ac:dyDescent="0.3">
      <c r="B53" s="40">
        <v>52</v>
      </c>
      <c r="C53" s="41" t="s">
        <v>475</v>
      </c>
      <c r="D53" s="41" t="s">
        <v>476</v>
      </c>
    </row>
    <row r="54" spans="2:4" ht="16.5" thickBot="1" x14ac:dyDescent="0.3">
      <c r="B54" s="40">
        <v>53</v>
      </c>
      <c r="C54" s="41" t="s">
        <v>477</v>
      </c>
      <c r="D54" s="41" t="s">
        <v>478</v>
      </c>
    </row>
    <row r="55" spans="2:4" ht="16.5" thickBot="1" x14ac:dyDescent="0.3">
      <c r="B55" s="40">
        <v>54</v>
      </c>
      <c r="C55" s="41" t="s">
        <v>479</v>
      </c>
      <c r="D55" s="41" t="s">
        <v>480</v>
      </c>
    </row>
    <row r="56" spans="2:4" ht="16.5" thickBot="1" x14ac:dyDescent="0.3">
      <c r="B56" s="40">
        <v>55</v>
      </c>
      <c r="C56" s="41" t="s">
        <v>481</v>
      </c>
      <c r="D56" s="41" t="s">
        <v>482</v>
      </c>
    </row>
    <row r="57" spans="2:4" ht="16.5" thickBot="1" x14ac:dyDescent="0.3">
      <c r="B57" s="40">
        <v>56</v>
      </c>
      <c r="C57" s="41" t="s">
        <v>483</v>
      </c>
      <c r="D57" s="41" t="s">
        <v>484</v>
      </c>
    </row>
    <row r="58" spans="2:4" ht="16.5" thickBot="1" x14ac:dyDescent="0.3">
      <c r="B58" s="40">
        <v>57</v>
      </c>
      <c r="C58" s="41" t="s">
        <v>485</v>
      </c>
      <c r="D58" s="41" t="s">
        <v>412</v>
      </c>
    </row>
    <row r="59" spans="2:4" ht="16.5" thickBot="1" x14ac:dyDescent="0.3">
      <c r="B59" s="40">
        <v>58</v>
      </c>
      <c r="C59" s="41" t="s">
        <v>486</v>
      </c>
      <c r="D59" s="42" t="s">
        <v>487</v>
      </c>
    </row>
    <row r="60" spans="2:4" ht="16.5" thickBot="1" x14ac:dyDescent="0.3">
      <c r="B60" s="40">
        <v>59</v>
      </c>
      <c r="C60" s="41" t="s">
        <v>488</v>
      </c>
      <c r="D60" s="41" t="s">
        <v>416</v>
      </c>
    </row>
    <row r="61" spans="2:4" ht="16.5" thickBot="1" x14ac:dyDescent="0.3">
      <c r="B61" s="40">
        <v>60</v>
      </c>
      <c r="C61" s="41" t="s">
        <v>489</v>
      </c>
      <c r="D61" s="41" t="s">
        <v>490</v>
      </c>
    </row>
    <row r="62" spans="2:4" ht="16.5" thickBot="1" x14ac:dyDescent="0.3">
      <c r="B62" s="40">
        <v>61</v>
      </c>
      <c r="C62" s="41" t="s">
        <v>491</v>
      </c>
      <c r="D62" s="41" t="s">
        <v>492</v>
      </c>
    </row>
    <row r="63" spans="2:4" ht="16.5" thickBot="1" x14ac:dyDescent="0.3">
      <c r="B63" s="40">
        <v>62</v>
      </c>
      <c r="C63" s="41" t="s">
        <v>493</v>
      </c>
      <c r="D63" s="41" t="s">
        <v>395</v>
      </c>
    </row>
    <row r="64" spans="2:4" ht="16.5" thickBot="1" x14ac:dyDescent="0.3">
      <c r="B64" s="40">
        <v>63</v>
      </c>
      <c r="C64" s="41" t="s">
        <v>494</v>
      </c>
      <c r="D64" s="41" t="s">
        <v>495</v>
      </c>
    </row>
    <row r="65" spans="2:4" ht="16.5" thickBot="1" x14ac:dyDescent="0.3">
      <c r="B65" s="40">
        <v>64</v>
      </c>
      <c r="C65" s="41" t="s">
        <v>496</v>
      </c>
      <c r="D65" s="41" t="s">
        <v>412</v>
      </c>
    </row>
    <row r="66" spans="2:4" ht="16.5" thickBot="1" x14ac:dyDescent="0.3">
      <c r="B66" s="40">
        <v>65</v>
      </c>
      <c r="C66" s="41" t="s">
        <v>497</v>
      </c>
      <c r="D66" s="41" t="s">
        <v>461</v>
      </c>
    </row>
    <row r="67" spans="2:4" ht="16.5" thickBot="1" x14ac:dyDescent="0.3">
      <c r="B67" s="40">
        <v>66</v>
      </c>
      <c r="C67" s="41" t="s">
        <v>498</v>
      </c>
      <c r="D67" s="41" t="s">
        <v>499</v>
      </c>
    </row>
    <row r="68" spans="2:4" ht="16.5" thickBot="1" x14ac:dyDescent="0.3">
      <c r="B68" s="40">
        <v>67</v>
      </c>
      <c r="C68" s="41" t="s">
        <v>500</v>
      </c>
      <c r="D68" s="41" t="s">
        <v>478</v>
      </c>
    </row>
    <row r="69" spans="2:4" ht="16.5" thickBot="1" x14ac:dyDescent="0.3">
      <c r="B69" s="40">
        <v>68</v>
      </c>
      <c r="C69" s="41" t="s">
        <v>501</v>
      </c>
      <c r="D69" s="41" t="s">
        <v>470</v>
      </c>
    </row>
    <row r="70" spans="2:4" ht="16.5" thickBot="1" x14ac:dyDescent="0.3">
      <c r="B70" s="40">
        <v>69</v>
      </c>
      <c r="C70" s="41" t="s">
        <v>502</v>
      </c>
      <c r="D70" s="41" t="s">
        <v>503</v>
      </c>
    </row>
    <row r="71" spans="2:4" ht="16.5" thickBot="1" x14ac:dyDescent="0.3">
      <c r="B71" s="40">
        <v>70</v>
      </c>
      <c r="C71" s="41" t="s">
        <v>504</v>
      </c>
      <c r="D71" s="41" t="s">
        <v>478</v>
      </c>
    </row>
    <row r="72" spans="2:4" ht="16.5" thickBot="1" x14ac:dyDescent="0.3">
      <c r="B72" s="40">
        <v>71</v>
      </c>
      <c r="C72" s="41" t="s">
        <v>505</v>
      </c>
      <c r="D72" s="41" t="s">
        <v>412</v>
      </c>
    </row>
    <row r="73" spans="2:4" ht="16.5" thickBot="1" x14ac:dyDescent="0.3">
      <c r="B73" s="40">
        <v>72</v>
      </c>
      <c r="C73" s="41" t="s">
        <v>506</v>
      </c>
      <c r="D73" s="41" t="s">
        <v>412</v>
      </c>
    </row>
    <row r="74" spans="2:4" ht="16.5" thickBot="1" x14ac:dyDescent="0.3">
      <c r="B74" s="40">
        <v>73</v>
      </c>
      <c r="C74" s="41" t="s">
        <v>507</v>
      </c>
      <c r="D74" s="41" t="s">
        <v>508</v>
      </c>
    </row>
    <row r="75" spans="2:4" ht="16.5" thickBot="1" x14ac:dyDescent="0.3">
      <c r="B75" s="40">
        <v>74</v>
      </c>
      <c r="C75" s="41" t="s">
        <v>509</v>
      </c>
      <c r="D75" s="41" t="s">
        <v>510</v>
      </c>
    </row>
    <row r="76" spans="2:4" ht="16.5" thickBot="1" x14ac:dyDescent="0.3">
      <c r="B76" s="40">
        <v>75</v>
      </c>
      <c r="C76" s="41" t="s">
        <v>511</v>
      </c>
      <c r="D76" s="41" t="s">
        <v>512</v>
      </c>
    </row>
    <row r="77" spans="2:4" ht="16.5" thickBot="1" x14ac:dyDescent="0.3">
      <c r="B77" s="40">
        <v>76</v>
      </c>
      <c r="C77" s="41" t="s">
        <v>513</v>
      </c>
      <c r="D77" s="41" t="s">
        <v>514</v>
      </c>
    </row>
    <row r="78" spans="2:4" ht="16.5" thickBot="1" x14ac:dyDescent="0.3">
      <c r="B78" s="40">
        <v>77</v>
      </c>
      <c r="C78" s="41" t="s">
        <v>515</v>
      </c>
      <c r="D78" s="41" t="s">
        <v>516</v>
      </c>
    </row>
    <row r="79" spans="2:4" ht="16.5" thickBot="1" x14ac:dyDescent="0.3">
      <c r="B79" s="40">
        <v>78</v>
      </c>
      <c r="C79" s="41" t="s">
        <v>517</v>
      </c>
      <c r="D79" s="41" t="s">
        <v>461</v>
      </c>
    </row>
    <row r="80" spans="2:4" ht="16.5" thickBot="1" x14ac:dyDescent="0.3">
      <c r="B80" s="40">
        <v>79</v>
      </c>
      <c r="C80" s="41" t="s">
        <v>518</v>
      </c>
      <c r="D80" s="41" t="s">
        <v>478</v>
      </c>
    </row>
    <row r="81" spans="2:4" ht="16.5" thickBot="1" x14ac:dyDescent="0.3">
      <c r="B81" s="40">
        <v>80</v>
      </c>
      <c r="C81" s="41" t="s">
        <v>519</v>
      </c>
      <c r="D81" s="41" t="s">
        <v>520</v>
      </c>
    </row>
    <row r="82" spans="2:4" ht="16.5" thickBot="1" x14ac:dyDescent="0.3">
      <c r="B82" s="40">
        <v>81</v>
      </c>
      <c r="C82" s="41" t="s">
        <v>521</v>
      </c>
      <c r="D82" s="41" t="s">
        <v>416</v>
      </c>
    </row>
    <row r="83" spans="2:4" ht="16.5" thickBot="1" x14ac:dyDescent="0.3">
      <c r="B83" s="40">
        <v>82</v>
      </c>
      <c r="C83" s="41" t="s">
        <v>522</v>
      </c>
      <c r="D83" s="41" t="s">
        <v>395</v>
      </c>
    </row>
    <row r="84" spans="2:4" ht="16.5" thickBot="1" x14ac:dyDescent="0.3">
      <c r="B84" s="40">
        <v>83</v>
      </c>
      <c r="C84" s="41" t="s">
        <v>523</v>
      </c>
      <c r="D84" s="41" t="s">
        <v>524</v>
      </c>
    </row>
    <row r="85" spans="2:4" ht="16.5" thickBot="1" x14ac:dyDescent="0.3">
      <c r="B85" s="40">
        <v>84</v>
      </c>
      <c r="C85" s="41" t="s">
        <v>525</v>
      </c>
      <c r="D85" s="41" t="s">
        <v>526</v>
      </c>
    </row>
    <row r="86" spans="2:4" ht="16.5" thickBot="1" x14ac:dyDescent="0.3">
      <c r="B86" s="40">
        <v>85</v>
      </c>
      <c r="C86" s="41" t="s">
        <v>527</v>
      </c>
      <c r="D86" s="41" t="s">
        <v>528</v>
      </c>
    </row>
    <row r="87" spans="2:4" ht="16.5" thickBot="1" x14ac:dyDescent="0.3">
      <c r="B87" s="40">
        <v>86</v>
      </c>
      <c r="C87" s="41" t="s">
        <v>529</v>
      </c>
      <c r="D87" s="41" t="s">
        <v>530</v>
      </c>
    </row>
    <row r="88" spans="2:4" ht="16.5" thickBot="1" x14ac:dyDescent="0.3">
      <c r="B88" s="40">
        <v>87</v>
      </c>
      <c r="C88" s="41" t="s">
        <v>531</v>
      </c>
      <c r="D88" s="41" t="s">
        <v>532</v>
      </c>
    </row>
    <row r="89" spans="2:4" ht="16.5" thickBot="1" x14ac:dyDescent="0.3">
      <c r="B89" s="40">
        <v>88</v>
      </c>
      <c r="C89" s="41" t="s">
        <v>533</v>
      </c>
      <c r="D89" s="41" t="s">
        <v>416</v>
      </c>
    </row>
    <row r="90" spans="2:4" ht="16.5" thickBot="1" x14ac:dyDescent="0.3">
      <c r="B90" s="40">
        <v>89</v>
      </c>
      <c r="C90" s="41" t="s">
        <v>534</v>
      </c>
      <c r="D90" s="41" t="s">
        <v>436</v>
      </c>
    </row>
    <row r="91" spans="2:4" ht="16.5" thickBot="1" x14ac:dyDescent="0.3">
      <c r="B91" s="40">
        <v>90</v>
      </c>
      <c r="C91" s="41" t="s">
        <v>535</v>
      </c>
      <c r="D91" s="41" t="s">
        <v>536</v>
      </c>
    </row>
    <row r="92" spans="2:4" ht="16.5" thickBot="1" x14ac:dyDescent="0.3">
      <c r="B92" s="40">
        <v>91</v>
      </c>
      <c r="C92" s="41" t="s">
        <v>537</v>
      </c>
      <c r="D92" s="41" t="s">
        <v>538</v>
      </c>
    </row>
    <row r="93" spans="2:4" ht="16.5" thickBot="1" x14ac:dyDescent="0.3">
      <c r="B93" s="40">
        <v>92</v>
      </c>
      <c r="C93" s="41" t="s">
        <v>539</v>
      </c>
      <c r="D93" s="41" t="s">
        <v>540</v>
      </c>
    </row>
    <row r="94" spans="2:4" ht="16.5" thickBot="1" x14ac:dyDescent="0.3">
      <c r="B94" s="40">
        <v>93</v>
      </c>
      <c r="C94" s="41" t="s">
        <v>541</v>
      </c>
      <c r="D94" s="41" t="s">
        <v>412</v>
      </c>
    </row>
    <row r="95" spans="2:4" ht="16.5" thickBot="1" x14ac:dyDescent="0.3">
      <c r="B95" s="40">
        <v>94</v>
      </c>
      <c r="C95" s="41" t="s">
        <v>542</v>
      </c>
      <c r="D95" s="41" t="s">
        <v>482</v>
      </c>
    </row>
    <row r="96" spans="2:4" ht="16.5" thickBot="1" x14ac:dyDescent="0.3">
      <c r="B96" s="40">
        <v>95</v>
      </c>
      <c r="C96" s="41" t="s">
        <v>543</v>
      </c>
      <c r="D96" s="41" t="s">
        <v>395</v>
      </c>
    </row>
    <row r="97" spans="2:4" ht="16.5" thickBot="1" x14ac:dyDescent="0.3">
      <c r="B97" s="40">
        <v>96</v>
      </c>
      <c r="C97" s="41" t="s">
        <v>544</v>
      </c>
      <c r="D97" s="41" t="s">
        <v>545</v>
      </c>
    </row>
    <row r="98" spans="2:4" ht="16.5" thickBot="1" x14ac:dyDescent="0.3">
      <c r="B98" s="40">
        <v>97</v>
      </c>
      <c r="C98" s="41" t="s">
        <v>546</v>
      </c>
      <c r="D98" s="41" t="s">
        <v>547</v>
      </c>
    </row>
    <row r="99" spans="2:4" ht="16.5" thickBot="1" x14ac:dyDescent="0.3">
      <c r="B99" s="40">
        <v>98</v>
      </c>
      <c r="C99" s="41" t="s">
        <v>548</v>
      </c>
      <c r="D99" s="41" t="s">
        <v>478</v>
      </c>
    </row>
    <row r="100" spans="2:4" ht="16.5" thickBot="1" x14ac:dyDescent="0.3">
      <c r="B100" s="40">
        <v>99</v>
      </c>
      <c r="C100" s="41" t="s">
        <v>549</v>
      </c>
      <c r="D100" s="41" t="s">
        <v>397</v>
      </c>
    </row>
    <row r="101" spans="2:4" ht="16.5" thickBot="1" x14ac:dyDescent="0.3">
      <c r="B101" s="40">
        <v>100</v>
      </c>
      <c r="C101" s="41" t="s">
        <v>550</v>
      </c>
      <c r="D101" s="41" t="s">
        <v>429</v>
      </c>
    </row>
  </sheetData>
  <autoFilter ref="B1:D101" xr:uid="{3E4EC367-63AC-40BB-8113-ACD44C5E40C8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AA60-897A-406F-BE58-204D5F09203E}">
  <dimension ref="B1:D12"/>
  <sheetViews>
    <sheetView workbookViewId="0">
      <selection activeCell="D14" sqref="D14"/>
    </sheetView>
  </sheetViews>
  <sheetFormatPr defaultRowHeight="15" x14ac:dyDescent="0.25"/>
  <cols>
    <col min="2" max="2" width="15.42578125" customWidth="1"/>
    <col min="3" max="3" width="10.7109375" customWidth="1"/>
    <col min="4" max="4" width="13.7109375" customWidth="1"/>
  </cols>
  <sheetData>
    <row r="1" spans="2:4" ht="15.75" x14ac:dyDescent="0.25">
      <c r="B1" s="44" t="s">
        <v>387</v>
      </c>
      <c r="C1" s="44" t="s">
        <v>52</v>
      </c>
      <c r="D1" s="44" t="s">
        <v>556</v>
      </c>
    </row>
    <row r="2" spans="2:4" ht="15.75" x14ac:dyDescent="0.25">
      <c r="B2" s="11" t="s">
        <v>510</v>
      </c>
      <c r="C2" s="10">
        <v>1</v>
      </c>
      <c r="D2" s="43">
        <f>C2/100</f>
        <v>0.01</v>
      </c>
    </row>
    <row r="3" spans="2:4" ht="15.75" x14ac:dyDescent="0.25">
      <c r="B3" s="11" t="s">
        <v>552</v>
      </c>
      <c r="C3" s="10">
        <v>3</v>
      </c>
      <c r="D3" s="43">
        <f t="shared" ref="D3:D10" si="0">C3/100</f>
        <v>0.03</v>
      </c>
    </row>
    <row r="4" spans="2:4" ht="15.75" x14ac:dyDescent="0.25">
      <c r="B4" s="11" t="s">
        <v>553</v>
      </c>
      <c r="C4" s="10">
        <v>1</v>
      </c>
      <c r="D4" s="43">
        <f t="shared" si="0"/>
        <v>0.01</v>
      </c>
    </row>
    <row r="5" spans="2:4" ht="15.75" x14ac:dyDescent="0.25">
      <c r="B5" s="11" t="s">
        <v>476</v>
      </c>
      <c r="C5" s="10">
        <v>1</v>
      </c>
      <c r="D5" s="43">
        <f t="shared" si="0"/>
        <v>0.01</v>
      </c>
    </row>
    <row r="6" spans="2:4" ht="15.75" x14ac:dyDescent="0.25">
      <c r="B6" s="11" t="s">
        <v>551</v>
      </c>
      <c r="C6" s="10">
        <v>1</v>
      </c>
      <c r="D6" s="43">
        <f t="shared" si="0"/>
        <v>0.01</v>
      </c>
    </row>
    <row r="7" spans="2:4" ht="15.75" x14ac:dyDescent="0.25">
      <c r="B7" s="11" t="s">
        <v>554</v>
      </c>
      <c r="C7" s="10">
        <v>89</v>
      </c>
      <c r="D7" s="43">
        <f t="shared" si="0"/>
        <v>0.89</v>
      </c>
    </row>
    <row r="8" spans="2:4" ht="15.75" x14ac:dyDescent="0.25">
      <c r="B8" s="11" t="s">
        <v>482</v>
      </c>
      <c r="C8" s="10">
        <v>2</v>
      </c>
      <c r="D8" s="43">
        <f t="shared" si="0"/>
        <v>0.02</v>
      </c>
    </row>
    <row r="9" spans="2:4" ht="15.75" x14ac:dyDescent="0.25">
      <c r="B9" s="11" t="s">
        <v>540</v>
      </c>
      <c r="C9" s="10">
        <v>1</v>
      </c>
      <c r="D9" s="43">
        <f t="shared" si="0"/>
        <v>0.01</v>
      </c>
    </row>
    <row r="10" spans="2:4" ht="15.75" x14ac:dyDescent="0.25">
      <c r="B10" s="11" t="s">
        <v>555</v>
      </c>
      <c r="C10" s="10">
        <v>1</v>
      </c>
      <c r="D10" s="43">
        <f t="shared" si="0"/>
        <v>0.01</v>
      </c>
    </row>
    <row r="12" spans="2:4" x14ac:dyDescent="0.25">
      <c r="C12">
        <f>SUM(C2:C10)</f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CF333-E8DA-41CA-B0EB-25870FCD057E}">
  <dimension ref="A1:I101"/>
  <sheetViews>
    <sheetView workbookViewId="0">
      <selection activeCell="E11" sqref="E11"/>
    </sheetView>
  </sheetViews>
  <sheetFormatPr defaultRowHeight="15" x14ac:dyDescent="0.25"/>
  <cols>
    <col min="1" max="1" width="10.7109375" bestFit="1" customWidth="1"/>
    <col min="2" max="2" width="7.5703125" bestFit="1" customWidth="1"/>
    <col min="3" max="3" width="20.5703125" bestFit="1" customWidth="1"/>
    <col min="7" max="7" width="20.5703125" customWidth="1"/>
    <col min="8" max="8" width="9.42578125" customWidth="1"/>
    <col min="9" max="9" width="9.140625" style="7"/>
  </cols>
  <sheetData>
    <row r="1" spans="1:9" ht="15.75" x14ac:dyDescent="0.25">
      <c r="A1" s="3" t="s">
        <v>30</v>
      </c>
      <c r="B1" s="3" t="s">
        <v>31</v>
      </c>
      <c r="C1" s="3" t="s">
        <v>32</v>
      </c>
    </row>
    <row r="2" spans="1:9" ht="15.75" x14ac:dyDescent="0.25">
      <c r="A2" s="3" t="s">
        <v>33</v>
      </c>
      <c r="B2" s="3" t="s">
        <v>34</v>
      </c>
      <c r="C2" s="3" t="s">
        <v>35</v>
      </c>
    </row>
    <row r="3" spans="1:9" ht="15.75" x14ac:dyDescent="0.25">
      <c r="A3" s="3" t="s">
        <v>36</v>
      </c>
      <c r="B3" s="3" t="s">
        <v>37</v>
      </c>
      <c r="C3" s="3" t="s">
        <v>38</v>
      </c>
      <c r="G3" t="s">
        <v>30</v>
      </c>
      <c r="H3" t="s">
        <v>52</v>
      </c>
      <c r="I3" s="7" t="s">
        <v>97</v>
      </c>
    </row>
    <row r="4" spans="1:9" ht="15.75" x14ac:dyDescent="0.25">
      <c r="A4" s="3" t="s">
        <v>36</v>
      </c>
      <c r="B4" s="3" t="s">
        <v>37</v>
      </c>
      <c r="C4" s="3" t="s">
        <v>39</v>
      </c>
      <c r="G4" t="s">
        <v>44</v>
      </c>
      <c r="H4" s="7">
        <v>27</v>
      </c>
      <c r="I4" s="9">
        <f>H4/H6*100%</f>
        <v>0.27</v>
      </c>
    </row>
    <row r="5" spans="1:9" ht="15.75" x14ac:dyDescent="0.25">
      <c r="A5" s="3" t="s">
        <v>36</v>
      </c>
      <c r="B5" s="3" t="s">
        <v>37</v>
      </c>
      <c r="C5" s="3" t="s">
        <v>38</v>
      </c>
      <c r="G5" t="s">
        <v>33</v>
      </c>
      <c r="H5" s="7">
        <v>73</v>
      </c>
      <c r="I5" s="9">
        <f>H5/H6*100%</f>
        <v>0.73</v>
      </c>
    </row>
    <row r="6" spans="1:9" ht="15.75" x14ac:dyDescent="0.25">
      <c r="A6" s="3" t="s">
        <v>33</v>
      </c>
      <c r="B6" s="3" t="s">
        <v>37</v>
      </c>
      <c r="C6" s="3" t="s">
        <v>38</v>
      </c>
      <c r="G6" t="s">
        <v>53</v>
      </c>
      <c r="H6" s="7">
        <v>100</v>
      </c>
    </row>
    <row r="7" spans="1:9" ht="15.75" x14ac:dyDescent="0.25">
      <c r="A7" s="3" t="s">
        <v>33</v>
      </c>
      <c r="B7" s="3" t="s">
        <v>37</v>
      </c>
      <c r="C7" s="3" t="s">
        <v>39</v>
      </c>
      <c r="G7" t="s">
        <v>31</v>
      </c>
      <c r="H7" s="7"/>
    </row>
    <row r="8" spans="1:9" ht="15.75" x14ac:dyDescent="0.25">
      <c r="A8" s="3" t="s">
        <v>33</v>
      </c>
      <c r="B8" s="3" t="s">
        <v>37</v>
      </c>
      <c r="C8" s="3" t="s">
        <v>39</v>
      </c>
      <c r="G8" t="s">
        <v>45</v>
      </c>
      <c r="H8" s="7">
        <v>70</v>
      </c>
      <c r="I8" s="9">
        <f>H8/H13*100%</f>
        <v>0.7</v>
      </c>
    </row>
    <row r="9" spans="1:9" ht="15.75" x14ac:dyDescent="0.25">
      <c r="A9" s="3" t="s">
        <v>33</v>
      </c>
      <c r="B9" s="3" t="s">
        <v>37</v>
      </c>
      <c r="C9" s="3" t="s">
        <v>38</v>
      </c>
      <c r="G9" t="s">
        <v>46</v>
      </c>
      <c r="H9" s="7">
        <v>20</v>
      </c>
      <c r="I9" s="9">
        <f>H9/H13*100%</f>
        <v>0.2</v>
      </c>
    </row>
    <row r="10" spans="1:9" ht="15.75" x14ac:dyDescent="0.25">
      <c r="A10" s="3" t="s">
        <v>33</v>
      </c>
      <c r="B10" s="3" t="s">
        <v>37</v>
      </c>
      <c r="C10" s="3" t="s">
        <v>39</v>
      </c>
      <c r="G10" t="s">
        <v>47</v>
      </c>
      <c r="H10" s="7">
        <v>8</v>
      </c>
      <c r="I10" s="9">
        <f>H10/H13*100%</f>
        <v>0.08</v>
      </c>
    </row>
    <row r="11" spans="1:9" ht="15.75" x14ac:dyDescent="0.25">
      <c r="A11" s="3" t="s">
        <v>33</v>
      </c>
      <c r="B11" s="3" t="s">
        <v>40</v>
      </c>
      <c r="C11" s="3" t="s">
        <v>39</v>
      </c>
      <c r="G11" t="s">
        <v>48</v>
      </c>
      <c r="H11" s="7">
        <v>1</v>
      </c>
      <c r="I11" s="9">
        <f>H11/H13*100%</f>
        <v>0.01</v>
      </c>
    </row>
    <row r="12" spans="1:9" ht="15.75" x14ac:dyDescent="0.25">
      <c r="A12" s="3" t="s">
        <v>33</v>
      </c>
      <c r="B12" s="3" t="s">
        <v>37</v>
      </c>
      <c r="C12" s="3" t="s">
        <v>39</v>
      </c>
      <c r="G12" t="s">
        <v>49</v>
      </c>
      <c r="H12" s="7">
        <v>1</v>
      </c>
      <c r="I12" s="9">
        <f>H12/H13*100%</f>
        <v>0.01</v>
      </c>
    </row>
    <row r="13" spans="1:9" ht="15.75" x14ac:dyDescent="0.25">
      <c r="A13" s="3" t="s">
        <v>33</v>
      </c>
      <c r="B13" s="3" t="s">
        <v>34</v>
      </c>
      <c r="C13" s="3" t="s">
        <v>39</v>
      </c>
      <c r="G13" t="s">
        <v>53</v>
      </c>
      <c r="H13" s="7">
        <v>100</v>
      </c>
    </row>
    <row r="14" spans="1:9" ht="15.75" x14ac:dyDescent="0.25">
      <c r="A14" s="3" t="s">
        <v>33</v>
      </c>
      <c r="B14" s="3" t="s">
        <v>37</v>
      </c>
      <c r="C14" s="3" t="s">
        <v>39</v>
      </c>
      <c r="H14" s="7"/>
    </row>
    <row r="15" spans="1:9" ht="15.75" x14ac:dyDescent="0.25">
      <c r="A15" s="3" t="s">
        <v>33</v>
      </c>
      <c r="B15" s="3" t="s">
        <v>37</v>
      </c>
      <c r="C15" s="3" t="s">
        <v>39</v>
      </c>
      <c r="G15" t="s">
        <v>32</v>
      </c>
      <c r="H15" s="7"/>
    </row>
    <row r="16" spans="1:9" ht="15.75" x14ac:dyDescent="0.25">
      <c r="A16" s="3" t="s">
        <v>36</v>
      </c>
      <c r="B16" s="3" t="s">
        <v>37</v>
      </c>
      <c r="C16" s="3" t="s">
        <v>39</v>
      </c>
      <c r="G16" t="s">
        <v>50</v>
      </c>
      <c r="H16" s="7">
        <f>COUNTIF(C2:C101, sd)</f>
        <v>0</v>
      </c>
      <c r="I16" s="9">
        <f>H16/H22*100%</f>
        <v>0</v>
      </c>
    </row>
    <row r="17" spans="1:9" ht="15.75" x14ac:dyDescent="0.25">
      <c r="A17" s="3" t="s">
        <v>33</v>
      </c>
      <c r="B17" s="3" t="s">
        <v>37</v>
      </c>
      <c r="C17" s="3" t="s">
        <v>39</v>
      </c>
      <c r="G17" t="s">
        <v>51</v>
      </c>
      <c r="H17" s="7">
        <f>COUNTIF(C2:C101, smp)</f>
        <v>0</v>
      </c>
      <c r="I17" s="9">
        <f>H17/H22*100%</f>
        <v>0</v>
      </c>
    </row>
    <row r="18" spans="1:9" ht="15.75" x14ac:dyDescent="0.25">
      <c r="A18" s="3" t="s">
        <v>33</v>
      </c>
      <c r="B18" s="3" t="s">
        <v>34</v>
      </c>
      <c r="C18" s="3" t="s">
        <v>39</v>
      </c>
      <c r="G18" t="s">
        <v>39</v>
      </c>
      <c r="H18" s="7">
        <v>61</v>
      </c>
      <c r="I18" s="9">
        <f>H18/H22*100%</f>
        <v>0.61</v>
      </c>
    </row>
    <row r="19" spans="1:9" ht="15.75" x14ac:dyDescent="0.25">
      <c r="A19" s="3" t="s">
        <v>33</v>
      </c>
      <c r="B19" s="3" t="s">
        <v>37</v>
      </c>
      <c r="C19" s="3" t="s">
        <v>39</v>
      </c>
      <c r="G19" t="s">
        <v>35</v>
      </c>
      <c r="H19" s="7">
        <v>8</v>
      </c>
      <c r="I19" s="9">
        <f>H19/H22*100%</f>
        <v>0.08</v>
      </c>
    </row>
    <row r="20" spans="1:9" ht="15.75" x14ac:dyDescent="0.25">
      <c r="A20" s="3" t="s">
        <v>36</v>
      </c>
      <c r="B20" s="3" t="s">
        <v>40</v>
      </c>
      <c r="C20" s="3" t="s">
        <v>39</v>
      </c>
      <c r="G20" t="s">
        <v>38</v>
      </c>
      <c r="H20" s="7">
        <v>30</v>
      </c>
      <c r="I20" s="9">
        <f>H20/H22*100%</f>
        <v>0.3</v>
      </c>
    </row>
    <row r="21" spans="1:9" ht="15.75" x14ac:dyDescent="0.25">
      <c r="A21" s="3" t="s">
        <v>33</v>
      </c>
      <c r="B21" s="3" t="s">
        <v>37</v>
      </c>
      <c r="C21" s="3" t="s">
        <v>39</v>
      </c>
      <c r="G21" t="s">
        <v>41</v>
      </c>
      <c r="H21" s="7">
        <v>1</v>
      </c>
      <c r="I21" s="9">
        <f>H21/H22*100%</f>
        <v>0.01</v>
      </c>
    </row>
    <row r="22" spans="1:9" ht="15.75" x14ac:dyDescent="0.25">
      <c r="A22" s="3" t="s">
        <v>36</v>
      </c>
      <c r="B22" s="3" t="s">
        <v>34</v>
      </c>
      <c r="C22" s="3" t="s">
        <v>39</v>
      </c>
      <c r="G22" t="s">
        <v>53</v>
      </c>
      <c r="H22" s="7">
        <f>SUM(H16:H21)</f>
        <v>100</v>
      </c>
    </row>
    <row r="23" spans="1:9" ht="15.75" x14ac:dyDescent="0.25">
      <c r="A23" s="3" t="s">
        <v>33</v>
      </c>
      <c r="B23" s="3" t="s">
        <v>37</v>
      </c>
      <c r="C23" s="3" t="s">
        <v>39</v>
      </c>
    </row>
    <row r="24" spans="1:9" ht="15.75" x14ac:dyDescent="0.25">
      <c r="A24" s="3" t="s">
        <v>33</v>
      </c>
      <c r="B24" s="3" t="s">
        <v>37</v>
      </c>
      <c r="C24" s="3" t="s">
        <v>39</v>
      </c>
    </row>
    <row r="25" spans="1:9" ht="15.75" x14ac:dyDescent="0.25">
      <c r="A25" s="3" t="s">
        <v>33</v>
      </c>
      <c r="B25" s="3" t="s">
        <v>37</v>
      </c>
      <c r="C25" s="3" t="s">
        <v>39</v>
      </c>
    </row>
    <row r="26" spans="1:9" ht="15.75" x14ac:dyDescent="0.25">
      <c r="A26" s="3" t="s">
        <v>33</v>
      </c>
      <c r="B26" s="3" t="s">
        <v>37</v>
      </c>
      <c r="C26" s="3" t="s">
        <v>38</v>
      </c>
    </row>
    <row r="27" spans="1:9" ht="15.75" x14ac:dyDescent="0.25">
      <c r="A27" s="3" t="s">
        <v>33</v>
      </c>
      <c r="B27" s="3" t="s">
        <v>37</v>
      </c>
      <c r="C27" s="3" t="s">
        <v>39</v>
      </c>
    </row>
    <row r="28" spans="1:9" ht="15.75" x14ac:dyDescent="0.25">
      <c r="A28" s="3" t="s">
        <v>36</v>
      </c>
      <c r="B28" s="3" t="s">
        <v>37</v>
      </c>
      <c r="C28" s="3" t="s">
        <v>35</v>
      </c>
    </row>
    <row r="29" spans="1:9" ht="15.75" x14ac:dyDescent="0.25">
      <c r="A29" s="3" t="s">
        <v>33</v>
      </c>
      <c r="B29" s="3" t="s">
        <v>37</v>
      </c>
      <c r="C29" s="3" t="s">
        <v>39</v>
      </c>
    </row>
    <row r="30" spans="1:9" ht="15.75" x14ac:dyDescent="0.25">
      <c r="A30" s="3" t="s">
        <v>33</v>
      </c>
      <c r="B30" s="3" t="s">
        <v>37</v>
      </c>
      <c r="C30" s="3" t="s">
        <v>39</v>
      </c>
    </row>
    <row r="31" spans="1:9" ht="15.75" x14ac:dyDescent="0.25">
      <c r="A31" s="3" t="s">
        <v>33</v>
      </c>
      <c r="B31" s="3" t="s">
        <v>37</v>
      </c>
      <c r="C31" s="3" t="s">
        <v>39</v>
      </c>
    </row>
    <row r="32" spans="1:9" ht="15.75" x14ac:dyDescent="0.25">
      <c r="A32" s="3" t="s">
        <v>33</v>
      </c>
      <c r="B32" s="3" t="s">
        <v>34</v>
      </c>
      <c r="C32" s="3" t="s">
        <v>35</v>
      </c>
    </row>
    <row r="33" spans="1:7" ht="15.75" x14ac:dyDescent="0.25">
      <c r="A33" s="3" t="s">
        <v>33</v>
      </c>
      <c r="B33" s="3" t="s">
        <v>37</v>
      </c>
      <c r="C33" s="3" t="s">
        <v>39</v>
      </c>
    </row>
    <row r="34" spans="1:7" ht="15.75" x14ac:dyDescent="0.25">
      <c r="A34" s="3" t="s">
        <v>33</v>
      </c>
      <c r="B34" s="3" t="s">
        <v>37</v>
      </c>
      <c r="C34" s="3" t="s">
        <v>38</v>
      </c>
    </row>
    <row r="35" spans="1:7" ht="15.75" x14ac:dyDescent="0.25">
      <c r="A35" s="3" t="s">
        <v>33</v>
      </c>
      <c r="B35" s="3" t="s">
        <v>37</v>
      </c>
      <c r="C35" s="3" t="s">
        <v>39</v>
      </c>
    </row>
    <row r="36" spans="1:7" ht="15.75" x14ac:dyDescent="0.25">
      <c r="A36" s="3" t="s">
        <v>36</v>
      </c>
      <c r="B36" s="3" t="s">
        <v>37</v>
      </c>
      <c r="C36" s="3" t="s">
        <v>39</v>
      </c>
      <c r="G36" t="s">
        <v>47</v>
      </c>
    </row>
    <row r="37" spans="1:7" ht="15.75" x14ac:dyDescent="0.25">
      <c r="A37" s="3" t="s">
        <v>36</v>
      </c>
      <c r="B37" s="3" t="s">
        <v>37</v>
      </c>
      <c r="C37" s="3" t="s">
        <v>38</v>
      </c>
    </row>
    <row r="38" spans="1:7" ht="15.75" x14ac:dyDescent="0.25">
      <c r="A38" s="3" t="s">
        <v>36</v>
      </c>
      <c r="B38" s="3" t="s">
        <v>37</v>
      </c>
      <c r="C38" s="3" t="s">
        <v>39</v>
      </c>
    </row>
    <row r="39" spans="1:7" ht="15.75" x14ac:dyDescent="0.25">
      <c r="A39" s="3" t="s">
        <v>33</v>
      </c>
      <c r="B39" s="3" t="s">
        <v>34</v>
      </c>
      <c r="C39" s="3" t="s">
        <v>39</v>
      </c>
    </row>
    <row r="40" spans="1:7" ht="15.75" x14ac:dyDescent="0.25">
      <c r="A40" s="3" t="s">
        <v>33</v>
      </c>
      <c r="B40" s="3" t="s">
        <v>37</v>
      </c>
      <c r="C40" s="3" t="s">
        <v>39</v>
      </c>
    </row>
    <row r="41" spans="1:7" ht="15.75" x14ac:dyDescent="0.25">
      <c r="A41" s="3" t="s">
        <v>33</v>
      </c>
      <c r="B41" s="3" t="s">
        <v>37</v>
      </c>
      <c r="C41" s="3" t="s">
        <v>39</v>
      </c>
    </row>
    <row r="42" spans="1:7" ht="15.75" x14ac:dyDescent="0.25">
      <c r="A42" s="3" t="s">
        <v>33</v>
      </c>
      <c r="B42" s="3" t="s">
        <v>37</v>
      </c>
      <c r="C42" s="3" t="s">
        <v>38</v>
      </c>
    </row>
    <row r="43" spans="1:7" ht="15.75" x14ac:dyDescent="0.25">
      <c r="A43" s="3" t="s">
        <v>36</v>
      </c>
      <c r="B43" s="3" t="s">
        <v>34</v>
      </c>
      <c r="C43" s="3" t="s">
        <v>39</v>
      </c>
    </row>
    <row r="44" spans="1:7" ht="15.75" x14ac:dyDescent="0.25">
      <c r="A44" s="3" t="s">
        <v>33</v>
      </c>
      <c r="B44" s="3" t="s">
        <v>37</v>
      </c>
      <c r="C44" s="3" t="s">
        <v>39</v>
      </c>
    </row>
    <row r="45" spans="1:7" ht="15.75" x14ac:dyDescent="0.25">
      <c r="A45" s="3" t="s">
        <v>36</v>
      </c>
      <c r="B45" s="3" t="s">
        <v>37</v>
      </c>
      <c r="C45" s="3" t="s">
        <v>38</v>
      </c>
    </row>
    <row r="46" spans="1:7" ht="15.75" x14ac:dyDescent="0.25">
      <c r="A46" s="3" t="s">
        <v>36</v>
      </c>
      <c r="B46" s="3" t="s">
        <v>40</v>
      </c>
      <c r="C46" s="3" t="s">
        <v>39</v>
      </c>
    </row>
    <row r="47" spans="1:7" ht="15.75" x14ac:dyDescent="0.25">
      <c r="A47" s="3" t="s">
        <v>33</v>
      </c>
      <c r="B47" s="3" t="s">
        <v>37</v>
      </c>
      <c r="C47" s="3" t="s">
        <v>39</v>
      </c>
    </row>
    <row r="48" spans="1:7" ht="15.75" x14ac:dyDescent="0.25">
      <c r="A48" s="3" t="s">
        <v>36</v>
      </c>
      <c r="B48" s="3" t="s">
        <v>37</v>
      </c>
      <c r="C48" s="3" t="s">
        <v>39</v>
      </c>
    </row>
    <row r="49" spans="1:3" ht="15.75" x14ac:dyDescent="0.25">
      <c r="A49" s="3" t="s">
        <v>33</v>
      </c>
      <c r="B49" s="3" t="s">
        <v>37</v>
      </c>
      <c r="C49" s="3" t="s">
        <v>38</v>
      </c>
    </row>
    <row r="50" spans="1:3" ht="15.75" x14ac:dyDescent="0.25">
      <c r="A50" s="3" t="s">
        <v>33</v>
      </c>
      <c r="B50" s="3" t="s">
        <v>37</v>
      </c>
      <c r="C50" s="3" t="s">
        <v>38</v>
      </c>
    </row>
    <row r="51" spans="1:3" ht="15.75" x14ac:dyDescent="0.25">
      <c r="A51" s="3" t="s">
        <v>33</v>
      </c>
      <c r="B51" s="3" t="s">
        <v>37</v>
      </c>
      <c r="C51" s="3" t="s">
        <v>38</v>
      </c>
    </row>
    <row r="52" spans="1:3" ht="15.75" x14ac:dyDescent="0.25">
      <c r="A52" s="3" t="s">
        <v>33</v>
      </c>
      <c r="B52" s="3" t="s">
        <v>37</v>
      </c>
      <c r="C52" s="3" t="s">
        <v>39</v>
      </c>
    </row>
    <row r="53" spans="1:3" ht="15.75" x14ac:dyDescent="0.25">
      <c r="A53" s="3" t="s">
        <v>33</v>
      </c>
      <c r="B53" s="3" t="s">
        <v>37</v>
      </c>
      <c r="C53" s="3" t="s">
        <v>39</v>
      </c>
    </row>
    <row r="54" spans="1:3" ht="15.75" x14ac:dyDescent="0.25">
      <c r="A54" s="3" t="s">
        <v>33</v>
      </c>
      <c r="B54" s="3" t="s">
        <v>37</v>
      </c>
      <c r="C54" s="3" t="s">
        <v>38</v>
      </c>
    </row>
    <row r="55" spans="1:3" ht="15.75" x14ac:dyDescent="0.25">
      <c r="A55" s="3" t="s">
        <v>33</v>
      </c>
      <c r="B55" s="3" t="s">
        <v>37</v>
      </c>
      <c r="C55" s="3" t="s">
        <v>39</v>
      </c>
    </row>
    <row r="56" spans="1:3" ht="15.75" x14ac:dyDescent="0.25">
      <c r="A56" s="3" t="s">
        <v>33</v>
      </c>
      <c r="B56" s="3" t="s">
        <v>34</v>
      </c>
      <c r="C56" s="3" t="s">
        <v>38</v>
      </c>
    </row>
    <row r="57" spans="1:3" ht="15.75" x14ac:dyDescent="0.25">
      <c r="A57" s="3" t="s">
        <v>36</v>
      </c>
      <c r="B57" s="3" t="s">
        <v>37</v>
      </c>
      <c r="C57" s="3" t="s">
        <v>38</v>
      </c>
    </row>
    <row r="58" spans="1:3" ht="15.75" x14ac:dyDescent="0.25">
      <c r="A58" s="3" t="s">
        <v>36</v>
      </c>
      <c r="B58" s="3" t="s">
        <v>37</v>
      </c>
      <c r="C58" s="3" t="s">
        <v>39</v>
      </c>
    </row>
    <row r="59" spans="1:3" ht="15.75" x14ac:dyDescent="0.25">
      <c r="A59" s="3" t="s">
        <v>33</v>
      </c>
      <c r="B59" s="3" t="s">
        <v>37</v>
      </c>
      <c r="C59" s="3" t="s">
        <v>39</v>
      </c>
    </row>
    <row r="60" spans="1:3" ht="15.75" x14ac:dyDescent="0.25">
      <c r="A60" s="3" t="s">
        <v>33</v>
      </c>
      <c r="B60" s="3" t="s">
        <v>34</v>
      </c>
      <c r="C60" s="3" t="s">
        <v>38</v>
      </c>
    </row>
    <row r="61" spans="1:3" ht="15.75" x14ac:dyDescent="0.25">
      <c r="A61" s="3" t="s">
        <v>33</v>
      </c>
      <c r="B61" s="3" t="s">
        <v>40</v>
      </c>
      <c r="C61" s="3" t="s">
        <v>38</v>
      </c>
    </row>
    <row r="62" spans="1:3" ht="15.75" x14ac:dyDescent="0.25">
      <c r="A62" s="3" t="s">
        <v>33</v>
      </c>
      <c r="B62" s="3" t="s">
        <v>40</v>
      </c>
      <c r="C62" s="3" t="s">
        <v>38</v>
      </c>
    </row>
    <row r="63" spans="1:3" ht="15.75" x14ac:dyDescent="0.25">
      <c r="A63" s="3" t="s">
        <v>33</v>
      </c>
      <c r="B63" s="3" t="s">
        <v>34</v>
      </c>
      <c r="C63" s="3" t="s">
        <v>38</v>
      </c>
    </row>
    <row r="64" spans="1:3" ht="15.75" x14ac:dyDescent="0.25">
      <c r="A64" s="3" t="s">
        <v>33</v>
      </c>
      <c r="B64" s="3" t="s">
        <v>40</v>
      </c>
      <c r="C64" s="3" t="s">
        <v>41</v>
      </c>
    </row>
    <row r="65" spans="1:3" ht="15.75" x14ac:dyDescent="0.25">
      <c r="A65" s="3" t="s">
        <v>36</v>
      </c>
      <c r="B65" s="3" t="s">
        <v>40</v>
      </c>
      <c r="C65" s="3" t="s">
        <v>35</v>
      </c>
    </row>
    <row r="66" spans="1:3" ht="15.75" x14ac:dyDescent="0.25">
      <c r="A66" s="3" t="s">
        <v>36</v>
      </c>
      <c r="B66" s="3" t="s">
        <v>34</v>
      </c>
      <c r="C66" s="3" t="s">
        <v>38</v>
      </c>
    </row>
    <row r="67" spans="1:3" ht="15.75" x14ac:dyDescent="0.25">
      <c r="A67" s="3" t="s">
        <v>33</v>
      </c>
      <c r="B67" s="3" t="s">
        <v>40</v>
      </c>
      <c r="C67" s="3" t="s">
        <v>35</v>
      </c>
    </row>
    <row r="68" spans="1:3" ht="15.75" x14ac:dyDescent="0.25">
      <c r="A68" s="3" t="s">
        <v>36</v>
      </c>
      <c r="B68" s="3" t="s">
        <v>34</v>
      </c>
      <c r="C68" s="3" t="s">
        <v>38</v>
      </c>
    </row>
    <row r="69" spans="1:3" ht="15.75" x14ac:dyDescent="0.25">
      <c r="A69" s="3" t="s">
        <v>33</v>
      </c>
      <c r="B69" s="3" t="s">
        <v>34</v>
      </c>
      <c r="C69" s="3" t="s">
        <v>38</v>
      </c>
    </row>
    <row r="70" spans="1:3" ht="15.75" x14ac:dyDescent="0.25">
      <c r="A70" s="3" t="s">
        <v>33</v>
      </c>
      <c r="B70" s="3" t="s">
        <v>34</v>
      </c>
      <c r="C70" s="3" t="s">
        <v>38</v>
      </c>
    </row>
    <row r="71" spans="1:3" ht="15.75" x14ac:dyDescent="0.25">
      <c r="A71" s="3" t="s">
        <v>33</v>
      </c>
      <c r="B71" s="3" t="s">
        <v>34</v>
      </c>
      <c r="C71" s="3" t="s">
        <v>38</v>
      </c>
    </row>
    <row r="72" spans="1:3" ht="15.75" x14ac:dyDescent="0.25">
      <c r="A72" s="3" t="s">
        <v>33</v>
      </c>
      <c r="B72" s="3" t="s">
        <v>37</v>
      </c>
      <c r="C72" s="3" t="s">
        <v>39</v>
      </c>
    </row>
    <row r="73" spans="1:3" ht="15.75" x14ac:dyDescent="0.25">
      <c r="A73" s="3" t="s">
        <v>33</v>
      </c>
      <c r="B73" s="3" t="s">
        <v>37</v>
      </c>
      <c r="C73" s="3" t="s">
        <v>39</v>
      </c>
    </row>
    <row r="74" spans="1:3" ht="15.75" x14ac:dyDescent="0.25">
      <c r="A74" s="3" t="s">
        <v>33</v>
      </c>
      <c r="B74" s="3" t="s">
        <v>37</v>
      </c>
      <c r="C74" s="3" t="s">
        <v>38</v>
      </c>
    </row>
    <row r="75" spans="1:3" ht="15.75" x14ac:dyDescent="0.25">
      <c r="A75" s="3" t="s">
        <v>36</v>
      </c>
      <c r="B75" s="3" t="s">
        <v>37</v>
      </c>
      <c r="C75" s="3" t="s">
        <v>39</v>
      </c>
    </row>
    <row r="76" spans="1:3" ht="15.75" x14ac:dyDescent="0.25">
      <c r="A76" s="3" t="s">
        <v>33</v>
      </c>
      <c r="B76" s="3" t="s">
        <v>42</v>
      </c>
      <c r="C76" s="3" t="s">
        <v>38</v>
      </c>
    </row>
    <row r="77" spans="1:3" ht="15.75" x14ac:dyDescent="0.25">
      <c r="A77" s="3" t="s">
        <v>33</v>
      </c>
      <c r="B77" s="3" t="s">
        <v>37</v>
      </c>
      <c r="C77" s="3" t="s">
        <v>39</v>
      </c>
    </row>
    <row r="78" spans="1:3" ht="15.75" x14ac:dyDescent="0.25">
      <c r="A78" s="3" t="s">
        <v>36</v>
      </c>
      <c r="B78" s="3" t="s">
        <v>34</v>
      </c>
      <c r="C78" s="3" t="s">
        <v>38</v>
      </c>
    </row>
    <row r="79" spans="1:3" ht="15.75" x14ac:dyDescent="0.25">
      <c r="A79" s="3" t="s">
        <v>36</v>
      </c>
      <c r="B79" s="3" t="s">
        <v>37</v>
      </c>
      <c r="C79" s="3" t="s">
        <v>35</v>
      </c>
    </row>
    <row r="80" spans="1:3" ht="15.75" x14ac:dyDescent="0.25">
      <c r="A80" s="3" t="s">
        <v>33</v>
      </c>
      <c r="B80" s="3" t="s">
        <v>43</v>
      </c>
      <c r="C80" s="3" t="s">
        <v>39</v>
      </c>
    </row>
    <row r="81" spans="1:3" ht="15.75" x14ac:dyDescent="0.25">
      <c r="A81" s="3" t="s">
        <v>33</v>
      </c>
      <c r="B81" s="3" t="s">
        <v>37</v>
      </c>
      <c r="C81" s="3" t="s">
        <v>39</v>
      </c>
    </row>
    <row r="82" spans="1:3" ht="15.75" x14ac:dyDescent="0.25">
      <c r="A82" s="3" t="s">
        <v>36</v>
      </c>
      <c r="B82" s="3" t="s">
        <v>37</v>
      </c>
      <c r="C82" s="3" t="s">
        <v>39</v>
      </c>
    </row>
    <row r="83" spans="1:3" ht="15.75" x14ac:dyDescent="0.25">
      <c r="A83" s="3" t="s">
        <v>33</v>
      </c>
      <c r="B83" s="3" t="s">
        <v>37</v>
      </c>
      <c r="C83" s="3" t="s">
        <v>39</v>
      </c>
    </row>
    <row r="84" spans="1:3" ht="15.75" x14ac:dyDescent="0.25">
      <c r="A84" s="3" t="s">
        <v>33</v>
      </c>
      <c r="B84" s="3" t="s">
        <v>37</v>
      </c>
      <c r="C84" s="3" t="s">
        <v>39</v>
      </c>
    </row>
    <row r="85" spans="1:3" ht="15.75" x14ac:dyDescent="0.25">
      <c r="A85" s="3" t="s">
        <v>33</v>
      </c>
      <c r="B85" s="3" t="s">
        <v>37</v>
      </c>
      <c r="C85" s="3" t="s">
        <v>39</v>
      </c>
    </row>
    <row r="86" spans="1:3" ht="15.75" x14ac:dyDescent="0.25">
      <c r="A86" s="3" t="s">
        <v>36</v>
      </c>
      <c r="B86" s="3" t="s">
        <v>37</v>
      </c>
      <c r="C86" s="3" t="s">
        <v>38</v>
      </c>
    </row>
    <row r="87" spans="1:3" ht="15.75" x14ac:dyDescent="0.25">
      <c r="A87" s="3" t="s">
        <v>33</v>
      </c>
      <c r="B87" s="3" t="s">
        <v>34</v>
      </c>
      <c r="C87" s="3" t="s">
        <v>38</v>
      </c>
    </row>
    <row r="88" spans="1:3" ht="15.75" x14ac:dyDescent="0.25">
      <c r="A88" s="3" t="s">
        <v>33</v>
      </c>
      <c r="B88" s="3" t="s">
        <v>37</v>
      </c>
      <c r="C88" s="3" t="s">
        <v>39</v>
      </c>
    </row>
    <row r="89" spans="1:3" ht="15.75" x14ac:dyDescent="0.25">
      <c r="A89" s="3" t="s">
        <v>36</v>
      </c>
      <c r="B89" s="3" t="s">
        <v>37</v>
      </c>
      <c r="C89" s="3" t="s">
        <v>39</v>
      </c>
    </row>
    <row r="90" spans="1:3" ht="15.75" x14ac:dyDescent="0.25">
      <c r="A90" s="3" t="s">
        <v>33</v>
      </c>
      <c r="B90" s="3" t="s">
        <v>37</v>
      </c>
      <c r="C90" s="3" t="s">
        <v>39</v>
      </c>
    </row>
    <row r="91" spans="1:3" ht="15.75" x14ac:dyDescent="0.25">
      <c r="A91" s="3" t="s">
        <v>33</v>
      </c>
      <c r="B91" s="3" t="s">
        <v>37</v>
      </c>
      <c r="C91" s="3" t="s">
        <v>39</v>
      </c>
    </row>
    <row r="92" spans="1:3" ht="15.75" x14ac:dyDescent="0.25">
      <c r="A92" s="3" t="s">
        <v>33</v>
      </c>
      <c r="B92" s="3" t="s">
        <v>34</v>
      </c>
      <c r="C92" s="3" t="s">
        <v>39</v>
      </c>
    </row>
    <row r="93" spans="1:3" ht="15.75" x14ac:dyDescent="0.25">
      <c r="A93" s="3" t="s">
        <v>33</v>
      </c>
      <c r="B93" s="3" t="s">
        <v>37</v>
      </c>
      <c r="C93" s="3" t="s">
        <v>39</v>
      </c>
    </row>
    <row r="94" spans="1:3" ht="15.75" x14ac:dyDescent="0.25">
      <c r="A94" s="3" t="s">
        <v>33</v>
      </c>
      <c r="B94" s="3" t="s">
        <v>37</v>
      </c>
      <c r="C94" s="3" t="s">
        <v>39</v>
      </c>
    </row>
    <row r="95" spans="1:3" ht="15.75" x14ac:dyDescent="0.25">
      <c r="A95" s="3" t="s">
        <v>33</v>
      </c>
      <c r="B95" s="3" t="s">
        <v>34</v>
      </c>
      <c r="C95" s="3" t="s">
        <v>35</v>
      </c>
    </row>
    <row r="96" spans="1:3" ht="15.75" x14ac:dyDescent="0.25">
      <c r="A96" s="3" t="s">
        <v>33</v>
      </c>
      <c r="B96" s="3" t="s">
        <v>34</v>
      </c>
      <c r="C96" s="3" t="s">
        <v>35</v>
      </c>
    </row>
    <row r="97" spans="1:3" ht="15.75" x14ac:dyDescent="0.25">
      <c r="A97" s="3" t="s">
        <v>36</v>
      </c>
      <c r="B97" s="3" t="s">
        <v>37</v>
      </c>
      <c r="C97" s="3" t="s">
        <v>38</v>
      </c>
    </row>
    <row r="98" spans="1:3" ht="15.75" x14ac:dyDescent="0.25">
      <c r="A98" s="3" t="s">
        <v>36</v>
      </c>
      <c r="B98" s="3" t="s">
        <v>37</v>
      </c>
      <c r="C98" s="3" t="s">
        <v>39</v>
      </c>
    </row>
    <row r="99" spans="1:3" ht="15.75" x14ac:dyDescent="0.25">
      <c r="A99" s="3" t="s">
        <v>33</v>
      </c>
      <c r="B99" s="3" t="s">
        <v>37</v>
      </c>
      <c r="C99" s="3" t="s">
        <v>39</v>
      </c>
    </row>
    <row r="100" spans="1:3" ht="15.75" x14ac:dyDescent="0.25">
      <c r="A100" s="3" t="s">
        <v>33</v>
      </c>
      <c r="B100" s="3" t="s">
        <v>37</v>
      </c>
      <c r="C100" s="3" t="s">
        <v>39</v>
      </c>
    </row>
    <row r="101" spans="1:3" ht="15.75" x14ac:dyDescent="0.25">
      <c r="A101" s="3" t="s">
        <v>33</v>
      </c>
      <c r="B101" s="3" t="s">
        <v>37</v>
      </c>
      <c r="C101" s="3" t="s">
        <v>39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CA303-9417-40D0-B7B0-DEC3F2B7FCEE}">
  <dimension ref="A1:W205"/>
  <sheetViews>
    <sheetView topLeftCell="F1" workbookViewId="0">
      <selection activeCell="L105" sqref="L105"/>
    </sheetView>
  </sheetViews>
  <sheetFormatPr defaultRowHeight="15" x14ac:dyDescent="0.25"/>
  <cols>
    <col min="11" max="11" width="11" style="14" customWidth="1"/>
    <col min="12" max="12" width="34.28515625" customWidth="1"/>
    <col min="13" max="13" width="9.140625" customWidth="1"/>
    <col min="17" max="17" width="8.28515625" customWidth="1"/>
    <col min="18" max="18" width="13.140625" customWidth="1"/>
    <col min="19" max="19" width="13.85546875" customWidth="1"/>
    <col min="21" max="28" width="4" bestFit="1" customWidth="1"/>
    <col min="29" max="29" width="4.85546875" bestFit="1" customWidth="1"/>
  </cols>
  <sheetData>
    <row r="1" spans="1:23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K1" s="14" t="s">
        <v>71</v>
      </c>
      <c r="L1" s="7" t="s">
        <v>66</v>
      </c>
      <c r="M1" s="7" t="s">
        <v>67</v>
      </c>
      <c r="N1" s="7" t="s">
        <v>68</v>
      </c>
      <c r="O1" s="7" t="s">
        <v>69</v>
      </c>
      <c r="P1" s="7" t="s">
        <v>70</v>
      </c>
      <c r="Q1" t="s">
        <v>74</v>
      </c>
      <c r="R1" s="7" t="s">
        <v>53</v>
      </c>
      <c r="S1" s="7" t="s">
        <v>73</v>
      </c>
    </row>
    <row r="2" spans="1:23" x14ac:dyDescent="0.25">
      <c r="A2" s="35">
        <v>4</v>
      </c>
      <c r="B2" s="35">
        <v>4</v>
      </c>
      <c r="C2" s="35">
        <v>4</v>
      </c>
      <c r="D2" s="35">
        <v>4</v>
      </c>
      <c r="E2" s="35">
        <v>4</v>
      </c>
      <c r="F2" s="35">
        <v>4</v>
      </c>
      <c r="G2" s="35">
        <v>4</v>
      </c>
      <c r="H2" s="35">
        <v>4</v>
      </c>
      <c r="K2" s="13" t="s">
        <v>58</v>
      </c>
      <c r="L2" s="8">
        <v>0</v>
      </c>
      <c r="M2" s="8">
        <v>1</v>
      </c>
      <c r="N2" s="8">
        <v>7</v>
      </c>
      <c r="O2" s="8">
        <v>54</v>
      </c>
      <c r="P2" s="8">
        <v>38</v>
      </c>
      <c r="Q2" s="8">
        <f>SUM(L2:P2)</f>
        <v>100</v>
      </c>
      <c r="R2" s="8">
        <f>Table2[[#This Row],[1]]*1+Table2[[#This Row],[2]]*2+Table2[[#This Row],[3]]*3+Table2[[#This Row],[4]]*4+Table2[[#This Row],[5]]*5</f>
        <v>429</v>
      </c>
      <c r="S2" s="8">
        <f>Table2[[#This Row],[Total]]/5*100%</f>
        <v>85.8</v>
      </c>
    </row>
    <row r="3" spans="1:23" x14ac:dyDescent="0.25">
      <c r="A3" s="35">
        <v>4</v>
      </c>
      <c r="B3" s="35">
        <v>4</v>
      </c>
      <c r="C3" s="35">
        <v>3</v>
      </c>
      <c r="D3" s="35">
        <v>3</v>
      </c>
      <c r="E3" s="35">
        <v>4</v>
      </c>
      <c r="F3" s="35">
        <v>4</v>
      </c>
      <c r="G3" s="35">
        <v>4</v>
      </c>
      <c r="H3" s="35">
        <v>4</v>
      </c>
      <c r="K3" s="13" t="s">
        <v>59</v>
      </c>
      <c r="L3" s="8">
        <v>0</v>
      </c>
      <c r="M3" s="8">
        <v>4</v>
      </c>
      <c r="N3" s="8">
        <v>19</v>
      </c>
      <c r="O3" s="8">
        <v>60</v>
      </c>
      <c r="P3" s="8">
        <v>17</v>
      </c>
      <c r="Q3" s="8">
        <f t="shared" ref="Q3:Q9" si="0">SUM(L3:P3)</f>
        <v>100</v>
      </c>
      <c r="R3" s="8">
        <f>Table2[[#This Row],[1]]*1+Table2[[#This Row],[2]]*2+Table2[[#This Row],[3]]*3+Table2[[#This Row],[4]]*4+Table2[[#This Row],[5]]*5</f>
        <v>390</v>
      </c>
      <c r="S3" s="8">
        <f>Table2[[#This Row],[Total]]/5*100%</f>
        <v>78</v>
      </c>
    </row>
    <row r="4" spans="1:23" x14ac:dyDescent="0.25">
      <c r="A4" s="35">
        <v>4</v>
      </c>
      <c r="B4" s="35">
        <v>3</v>
      </c>
      <c r="C4" s="35">
        <v>4</v>
      </c>
      <c r="D4" s="35">
        <v>4</v>
      </c>
      <c r="E4" s="35">
        <v>4</v>
      </c>
      <c r="F4" s="35">
        <v>4</v>
      </c>
      <c r="G4" s="35">
        <v>4</v>
      </c>
      <c r="H4" s="35">
        <v>4</v>
      </c>
      <c r="K4" s="13" t="s">
        <v>60</v>
      </c>
      <c r="L4" s="8">
        <f>COUNTIF(C2:C101,1)</f>
        <v>0</v>
      </c>
      <c r="M4" s="8">
        <f>COUNTIF(C2:C101,2)</f>
        <v>11</v>
      </c>
      <c r="N4" s="8">
        <f>COUNTIF(C2:C101,3)</f>
        <v>10</v>
      </c>
      <c r="O4" s="8">
        <f>COUNTIF(C2:C101,4)</f>
        <v>40</v>
      </c>
      <c r="P4" s="8">
        <f>COUNTIF(C2:C101,5)</f>
        <v>39</v>
      </c>
      <c r="Q4" s="8">
        <f t="shared" si="0"/>
        <v>100</v>
      </c>
      <c r="R4" s="8">
        <f>Table2[[#This Row],[1]]*1+Table2[[#This Row],[2]]*2+Table2[[#This Row],[3]]*3+Table2[[#This Row],[4]]*4+Table2[[#This Row],[5]]*5</f>
        <v>407</v>
      </c>
      <c r="S4" s="8">
        <f>Table2[[#This Row],[Total]]/5*100%</f>
        <v>81.400000000000006</v>
      </c>
    </row>
    <row r="5" spans="1:23" x14ac:dyDescent="0.25">
      <c r="A5" s="35">
        <v>5</v>
      </c>
      <c r="B5" s="35">
        <v>4</v>
      </c>
      <c r="C5" s="35">
        <v>4</v>
      </c>
      <c r="D5" s="35">
        <v>5</v>
      </c>
      <c r="E5" s="35">
        <v>4</v>
      </c>
      <c r="F5" s="35">
        <v>5</v>
      </c>
      <c r="G5" s="35">
        <v>5</v>
      </c>
      <c r="H5" s="35">
        <v>5</v>
      </c>
      <c r="K5" s="13" t="s">
        <v>61</v>
      </c>
      <c r="L5" s="8">
        <f>COUNTIF(D2:D101,1)</f>
        <v>0</v>
      </c>
      <c r="M5" s="8">
        <v>2</v>
      </c>
      <c r="N5" s="8">
        <v>6</v>
      </c>
      <c r="O5" s="8">
        <v>54</v>
      </c>
      <c r="P5" s="8">
        <f>COUNTIF(D2:D101,5)</f>
        <v>38</v>
      </c>
      <c r="Q5" s="8">
        <f t="shared" si="0"/>
        <v>100</v>
      </c>
      <c r="R5" s="8">
        <f>Table2[[#This Row],[1]]*1+Table2[[#This Row],[2]]*2+Table2[[#This Row],[3]]*3+Table2[[#This Row],[4]]*4+Table2[[#This Row],[5]]*5</f>
        <v>428</v>
      </c>
      <c r="S5" s="8">
        <f>Table2[[#This Row],[Total]]/5*100%</f>
        <v>85.6</v>
      </c>
    </row>
    <row r="6" spans="1:23" x14ac:dyDescent="0.25">
      <c r="A6" s="35">
        <v>4</v>
      </c>
      <c r="B6" s="35">
        <v>4</v>
      </c>
      <c r="C6" s="35">
        <v>4</v>
      </c>
      <c r="D6" s="35">
        <v>4</v>
      </c>
      <c r="E6" s="35">
        <v>5</v>
      </c>
      <c r="F6" s="35">
        <v>4</v>
      </c>
      <c r="G6" s="35">
        <v>4</v>
      </c>
      <c r="H6" s="35">
        <v>5</v>
      </c>
      <c r="K6" s="13" t="s">
        <v>62</v>
      </c>
      <c r="L6" s="8">
        <f>COUNTIF(E2:E101,1)</f>
        <v>0</v>
      </c>
      <c r="M6" s="8">
        <f>COUNTIF(E2:E101,2)</f>
        <v>1</v>
      </c>
      <c r="N6" s="8">
        <f>COUNTIF(E2:E101,3)</f>
        <v>10</v>
      </c>
      <c r="O6" s="8">
        <f>COUNTIF(E2:E101,4)</f>
        <v>52</v>
      </c>
      <c r="P6" s="8">
        <f>COUNTIF(E2:E101,5)</f>
        <v>37</v>
      </c>
      <c r="Q6" s="8">
        <f t="shared" si="0"/>
        <v>100</v>
      </c>
      <c r="R6" s="8">
        <f>Table2[[#This Row],[1]]*1+Table2[[#This Row],[2]]*2+Table2[[#This Row],[3]]*3+Table2[[#This Row],[4]]*4+Table2[[#This Row],[5]]*5</f>
        <v>425</v>
      </c>
      <c r="S6" s="8">
        <f>Table2[[#This Row],[Total]]/5*100%</f>
        <v>85</v>
      </c>
    </row>
    <row r="7" spans="1:23" x14ac:dyDescent="0.25">
      <c r="A7" s="35">
        <v>4</v>
      </c>
      <c r="B7" s="35">
        <v>4</v>
      </c>
      <c r="C7" s="35">
        <v>5</v>
      </c>
      <c r="D7" s="35">
        <v>5</v>
      </c>
      <c r="E7" s="35">
        <v>4</v>
      </c>
      <c r="F7" s="35">
        <v>4</v>
      </c>
      <c r="G7" s="35">
        <v>5</v>
      </c>
      <c r="H7" s="35">
        <v>4</v>
      </c>
      <c r="K7" s="13" t="s">
        <v>63</v>
      </c>
      <c r="L7" s="8">
        <f>COUNTIF(F2:F101,1)</f>
        <v>0</v>
      </c>
      <c r="M7" s="8">
        <f>COUNTIF(F2:F101,2)</f>
        <v>6</v>
      </c>
      <c r="N7" s="8">
        <f>COUNTIF(F2:F101,3)</f>
        <v>16</v>
      </c>
      <c r="O7" s="8">
        <f>COUNTIF(F2:F101,4)</f>
        <v>54</v>
      </c>
      <c r="P7" s="8">
        <f>COUNTIF(F2:F101,5)</f>
        <v>24</v>
      </c>
      <c r="Q7" s="8">
        <f t="shared" si="0"/>
        <v>100</v>
      </c>
      <c r="R7" s="8">
        <f>Table2[[#This Row],[1]]*1+Table2[[#This Row],[2]]*2+Table2[[#This Row],[3]]*3+Table2[[#This Row],[4]]*4+Table2[[#This Row],[5]]*5</f>
        <v>396</v>
      </c>
      <c r="S7" s="8">
        <f>Table2[[#This Row],[Total]]/5*100%</f>
        <v>79.2</v>
      </c>
      <c r="W7" t="s">
        <v>102</v>
      </c>
    </row>
    <row r="8" spans="1:23" x14ac:dyDescent="0.25">
      <c r="A8" s="35">
        <v>4</v>
      </c>
      <c r="B8" s="35">
        <v>4</v>
      </c>
      <c r="C8" s="35">
        <v>4</v>
      </c>
      <c r="D8" s="35">
        <v>3</v>
      </c>
      <c r="E8" s="35">
        <v>4</v>
      </c>
      <c r="F8" s="35">
        <v>4</v>
      </c>
      <c r="G8" s="35">
        <v>4</v>
      </c>
      <c r="H8" s="35">
        <v>5</v>
      </c>
      <c r="K8" s="13" t="s">
        <v>64</v>
      </c>
      <c r="L8" s="8">
        <f>COUNTIF(G2:G101,1)</f>
        <v>0</v>
      </c>
      <c r="M8" s="8">
        <f>COUNTIF(G2:G101,2)</f>
        <v>1</v>
      </c>
      <c r="N8" s="8">
        <f>COUNTIF(G2:G101,3)</f>
        <v>3</v>
      </c>
      <c r="O8" s="8">
        <f>COUNTIF(G2:G101,4)</f>
        <v>54</v>
      </c>
      <c r="P8" s="8">
        <f>COUNTIF(G2:G101,5)</f>
        <v>42</v>
      </c>
      <c r="Q8" s="8">
        <f t="shared" si="0"/>
        <v>100</v>
      </c>
      <c r="R8" s="8">
        <f>Table2[[#This Row],[1]]*1+Table2[[#This Row],[2]]*2+Table2[[#This Row],[3]]*3+Table2[[#This Row],[4]]*4+Table2[[#This Row],[5]]*5</f>
        <v>437</v>
      </c>
      <c r="S8" s="8">
        <f>Table2[[#This Row],[Total]]/5*100%</f>
        <v>87.4</v>
      </c>
    </row>
    <row r="9" spans="1:23" x14ac:dyDescent="0.25">
      <c r="A9" s="35">
        <v>5</v>
      </c>
      <c r="B9" s="35">
        <v>5</v>
      </c>
      <c r="C9" s="35">
        <v>5</v>
      </c>
      <c r="D9" s="35">
        <v>5</v>
      </c>
      <c r="E9" s="35">
        <v>5</v>
      </c>
      <c r="F9" s="35">
        <v>5</v>
      </c>
      <c r="G9" s="35">
        <v>5</v>
      </c>
      <c r="H9" s="35">
        <v>5</v>
      </c>
      <c r="K9" s="13" t="s">
        <v>65</v>
      </c>
      <c r="L9" s="8">
        <f>COUNTIF(H2:H101,1)</f>
        <v>0</v>
      </c>
      <c r="M9" s="8">
        <f>COUNTIF(H2:H101,2)</f>
        <v>1</v>
      </c>
      <c r="N9" s="8">
        <f>COUNTIF(H2:H101,3)</f>
        <v>4</v>
      </c>
      <c r="O9" s="8">
        <f>COUNTIF(H2:H101,4)</f>
        <v>43</v>
      </c>
      <c r="P9" s="8">
        <f>COUNTIF(H2:H101,5)</f>
        <v>52</v>
      </c>
      <c r="Q9" s="8">
        <f t="shared" si="0"/>
        <v>100</v>
      </c>
      <c r="R9" s="8">
        <f>Table2[[#This Row],[1]]*1+Table2[[#This Row],[2]]*2+Table2[[#This Row],[3]]*3+Table2[[#This Row],[4]]*4+Table2[[#This Row],[5]]*5</f>
        <v>446</v>
      </c>
      <c r="S9" s="8">
        <f>Table2[[#This Row],[Total]]/5*100%</f>
        <v>89.2</v>
      </c>
    </row>
    <row r="10" spans="1:23" x14ac:dyDescent="0.25">
      <c r="A10" s="35">
        <v>5</v>
      </c>
      <c r="B10" s="35">
        <v>5</v>
      </c>
      <c r="C10" s="35">
        <v>2</v>
      </c>
      <c r="D10" s="35">
        <v>5</v>
      </c>
      <c r="E10" s="35">
        <v>5</v>
      </c>
      <c r="F10" s="35">
        <v>5</v>
      </c>
      <c r="G10" s="35">
        <v>5</v>
      </c>
      <c r="H10" s="35">
        <v>5</v>
      </c>
      <c r="K10" s="13"/>
      <c r="L10" s="8"/>
      <c r="M10" s="8"/>
      <c r="N10" s="8"/>
      <c r="O10" s="8"/>
      <c r="P10" s="8"/>
      <c r="Q10" s="8"/>
      <c r="R10" s="8" t="s">
        <v>72</v>
      </c>
      <c r="S10" s="8">
        <f>SUBTOTAL(101,Table2[%Indeks])</f>
        <v>83.95</v>
      </c>
    </row>
    <row r="11" spans="1:23" x14ac:dyDescent="0.25">
      <c r="A11" s="35">
        <v>4</v>
      </c>
      <c r="B11" s="35">
        <v>4</v>
      </c>
      <c r="C11" s="35">
        <v>4</v>
      </c>
      <c r="D11" s="35">
        <v>4</v>
      </c>
      <c r="E11" s="35">
        <v>4</v>
      </c>
      <c r="F11" s="35">
        <v>2</v>
      </c>
      <c r="G11" s="35">
        <v>4</v>
      </c>
      <c r="H11" s="35">
        <v>4</v>
      </c>
    </row>
    <row r="12" spans="1:23" x14ac:dyDescent="0.25">
      <c r="A12" s="35">
        <v>4</v>
      </c>
      <c r="B12" s="35">
        <v>4</v>
      </c>
      <c r="C12" s="35">
        <v>2</v>
      </c>
      <c r="D12" s="35">
        <v>4</v>
      </c>
      <c r="E12" s="35">
        <v>4</v>
      </c>
      <c r="F12" s="35">
        <v>4</v>
      </c>
      <c r="G12" s="35">
        <v>4</v>
      </c>
      <c r="H12" s="35">
        <v>4</v>
      </c>
    </row>
    <row r="13" spans="1:23" x14ac:dyDescent="0.25">
      <c r="A13" s="35">
        <v>4</v>
      </c>
      <c r="B13" s="35">
        <v>4</v>
      </c>
      <c r="C13" s="35">
        <v>4</v>
      </c>
      <c r="D13" s="35">
        <v>4</v>
      </c>
      <c r="E13" s="35">
        <v>4</v>
      </c>
      <c r="F13" s="35">
        <v>4</v>
      </c>
      <c r="G13" s="35">
        <v>4</v>
      </c>
      <c r="H13" s="35">
        <v>4</v>
      </c>
      <c r="K13" s="54" t="s">
        <v>103</v>
      </c>
      <c r="L13" s="54" t="s">
        <v>71</v>
      </c>
      <c r="M13" s="51" t="s">
        <v>104</v>
      </c>
      <c r="N13" s="52"/>
      <c r="O13" s="52"/>
      <c r="P13" s="52"/>
      <c r="Q13" s="53"/>
      <c r="R13" s="54" t="s">
        <v>117</v>
      </c>
    </row>
    <row r="14" spans="1:23" x14ac:dyDescent="0.25">
      <c r="A14" s="35">
        <v>4</v>
      </c>
      <c r="B14" s="35">
        <v>3</v>
      </c>
      <c r="C14" s="35">
        <v>4</v>
      </c>
      <c r="D14" s="35">
        <v>4</v>
      </c>
      <c r="E14" s="35">
        <v>4</v>
      </c>
      <c r="F14" s="35">
        <v>4</v>
      </c>
      <c r="G14" s="35">
        <v>4</v>
      </c>
      <c r="H14" s="35">
        <v>4</v>
      </c>
      <c r="K14" s="55"/>
      <c r="L14" s="55"/>
      <c r="M14" s="16">
        <v>1</v>
      </c>
      <c r="N14" s="16">
        <v>2</v>
      </c>
      <c r="O14" s="16">
        <v>3</v>
      </c>
      <c r="P14" s="16">
        <v>4</v>
      </c>
      <c r="Q14" s="16">
        <v>5</v>
      </c>
      <c r="R14" s="55"/>
    </row>
    <row r="15" spans="1:23" x14ac:dyDescent="0.25">
      <c r="A15" s="35">
        <v>3</v>
      </c>
      <c r="B15" s="35">
        <v>2</v>
      </c>
      <c r="C15" s="35">
        <v>4</v>
      </c>
      <c r="D15" s="35">
        <v>4</v>
      </c>
      <c r="E15" s="35">
        <v>4</v>
      </c>
      <c r="F15" s="35">
        <v>2</v>
      </c>
      <c r="G15" s="35">
        <v>4</v>
      </c>
      <c r="H15" s="35">
        <v>4</v>
      </c>
      <c r="K15" s="45" t="s">
        <v>105</v>
      </c>
      <c r="L15" s="46"/>
      <c r="M15" s="46"/>
      <c r="N15" s="46"/>
      <c r="O15" s="46"/>
      <c r="P15" s="46"/>
      <c r="Q15" s="46"/>
      <c r="R15" s="47"/>
    </row>
    <row r="16" spans="1:23" x14ac:dyDescent="0.25">
      <c r="A16" s="35">
        <v>5</v>
      </c>
      <c r="B16" s="35">
        <v>5</v>
      </c>
      <c r="C16" s="35">
        <v>5</v>
      </c>
      <c r="D16" s="35">
        <v>5</v>
      </c>
      <c r="E16" s="35">
        <v>5</v>
      </c>
      <c r="F16" s="35">
        <v>5</v>
      </c>
      <c r="G16" s="35">
        <v>5</v>
      </c>
      <c r="H16" s="35">
        <v>5</v>
      </c>
      <c r="K16" s="17">
        <v>1</v>
      </c>
      <c r="L16" s="18" t="s">
        <v>115</v>
      </c>
      <c r="M16" s="15">
        <v>0</v>
      </c>
      <c r="N16" s="15">
        <v>1</v>
      </c>
      <c r="O16" s="15">
        <v>7</v>
      </c>
      <c r="P16" s="15">
        <v>54</v>
      </c>
      <c r="Q16" s="15">
        <v>38</v>
      </c>
      <c r="R16" s="15" t="s">
        <v>119</v>
      </c>
    </row>
    <row r="17" spans="1:18" x14ac:dyDescent="0.25">
      <c r="A17" s="35">
        <v>4</v>
      </c>
      <c r="B17" s="35">
        <v>4</v>
      </c>
      <c r="C17" s="35">
        <v>2</v>
      </c>
      <c r="D17" s="35">
        <v>4</v>
      </c>
      <c r="E17" s="35">
        <v>4</v>
      </c>
      <c r="F17" s="35">
        <v>4</v>
      </c>
      <c r="G17" s="35">
        <v>5</v>
      </c>
      <c r="H17" s="35">
        <v>5</v>
      </c>
      <c r="K17" s="17">
        <v>2</v>
      </c>
      <c r="L17" s="19" t="s">
        <v>106</v>
      </c>
      <c r="M17" s="15">
        <v>0</v>
      </c>
      <c r="N17" s="15">
        <v>4</v>
      </c>
      <c r="O17" s="15">
        <v>19</v>
      </c>
      <c r="P17" s="15">
        <v>60</v>
      </c>
      <c r="Q17" s="15">
        <v>17</v>
      </c>
      <c r="R17" s="15">
        <v>78</v>
      </c>
    </row>
    <row r="18" spans="1:18" x14ac:dyDescent="0.25">
      <c r="A18" s="35">
        <v>5</v>
      </c>
      <c r="B18" s="35">
        <v>5</v>
      </c>
      <c r="C18" s="35">
        <v>5</v>
      </c>
      <c r="D18" s="35">
        <v>5</v>
      </c>
      <c r="E18" s="35">
        <v>5</v>
      </c>
      <c r="F18" s="35">
        <v>5</v>
      </c>
      <c r="G18" s="35">
        <v>5</v>
      </c>
      <c r="H18" s="35">
        <v>5</v>
      </c>
      <c r="K18" s="17">
        <v>3</v>
      </c>
      <c r="L18" s="19" t="s">
        <v>107</v>
      </c>
      <c r="M18" s="15">
        <v>0</v>
      </c>
      <c r="N18" s="15">
        <v>11</v>
      </c>
      <c r="O18" s="15">
        <v>10</v>
      </c>
      <c r="P18" s="15">
        <v>40</v>
      </c>
      <c r="Q18" s="15">
        <v>39</v>
      </c>
      <c r="R18" s="15" t="s">
        <v>120</v>
      </c>
    </row>
    <row r="19" spans="1:18" x14ac:dyDescent="0.25">
      <c r="A19" s="35">
        <v>4</v>
      </c>
      <c r="B19" s="35">
        <v>4</v>
      </c>
      <c r="C19" s="35">
        <v>3</v>
      </c>
      <c r="D19" s="35">
        <v>5</v>
      </c>
      <c r="E19" s="35">
        <v>3</v>
      </c>
      <c r="F19" s="35">
        <v>4</v>
      </c>
      <c r="G19" s="35">
        <v>5</v>
      </c>
      <c r="H19" s="35">
        <v>5</v>
      </c>
      <c r="K19" s="45" t="s">
        <v>108</v>
      </c>
      <c r="L19" s="46"/>
      <c r="M19" s="46"/>
      <c r="N19" s="46"/>
      <c r="O19" s="46"/>
      <c r="P19" s="46"/>
      <c r="Q19" s="46"/>
      <c r="R19" s="47"/>
    </row>
    <row r="20" spans="1:18" ht="19.5" customHeight="1" x14ac:dyDescent="0.25">
      <c r="A20" s="35">
        <v>4</v>
      </c>
      <c r="B20" s="35">
        <v>4</v>
      </c>
      <c r="C20" s="35">
        <v>2</v>
      </c>
      <c r="D20" s="35">
        <v>4</v>
      </c>
      <c r="E20" s="35">
        <v>4</v>
      </c>
      <c r="F20" s="35">
        <v>4</v>
      </c>
      <c r="G20" s="35">
        <v>4</v>
      </c>
      <c r="H20" s="35">
        <v>4</v>
      </c>
      <c r="K20" s="17">
        <v>4</v>
      </c>
      <c r="L20" s="19" t="s">
        <v>109</v>
      </c>
      <c r="M20" s="15">
        <v>0</v>
      </c>
      <c r="N20" s="15">
        <v>2</v>
      </c>
      <c r="O20" s="15">
        <v>6</v>
      </c>
      <c r="P20" s="15">
        <v>54</v>
      </c>
      <c r="Q20" s="15">
        <v>38</v>
      </c>
      <c r="R20" s="15" t="s">
        <v>118</v>
      </c>
    </row>
    <row r="21" spans="1:18" ht="30" x14ac:dyDescent="0.25">
      <c r="A21" s="35">
        <v>4</v>
      </c>
      <c r="B21" s="35">
        <v>4</v>
      </c>
      <c r="C21" s="35">
        <v>4</v>
      </c>
      <c r="D21" s="35">
        <v>4</v>
      </c>
      <c r="E21" s="35">
        <v>4</v>
      </c>
      <c r="F21" s="35">
        <v>4</v>
      </c>
      <c r="G21" s="35">
        <v>4</v>
      </c>
      <c r="H21" s="35">
        <v>4</v>
      </c>
      <c r="K21" s="17">
        <v>5</v>
      </c>
      <c r="L21" s="19" t="s">
        <v>110</v>
      </c>
      <c r="M21" s="15">
        <v>0</v>
      </c>
      <c r="N21" s="15">
        <v>1</v>
      </c>
      <c r="O21" s="15">
        <v>10</v>
      </c>
      <c r="P21" s="15">
        <v>52</v>
      </c>
      <c r="Q21" s="15">
        <v>37</v>
      </c>
      <c r="R21" s="15">
        <v>85</v>
      </c>
    </row>
    <row r="22" spans="1:18" ht="30" x14ac:dyDescent="0.25">
      <c r="A22" s="35">
        <v>4</v>
      </c>
      <c r="B22" s="35">
        <v>4</v>
      </c>
      <c r="C22" s="35">
        <v>5</v>
      </c>
      <c r="D22" s="35">
        <v>4</v>
      </c>
      <c r="E22" s="35">
        <v>4</v>
      </c>
      <c r="F22" s="35">
        <v>5</v>
      </c>
      <c r="G22" s="35">
        <v>5</v>
      </c>
      <c r="H22" s="35">
        <v>4</v>
      </c>
      <c r="K22" s="17">
        <v>6</v>
      </c>
      <c r="L22" s="19" t="s">
        <v>111</v>
      </c>
      <c r="M22" s="15">
        <v>0</v>
      </c>
      <c r="N22" s="15">
        <v>6</v>
      </c>
      <c r="O22" s="15">
        <v>16</v>
      </c>
      <c r="P22" s="15">
        <v>54</v>
      </c>
      <c r="Q22" s="15">
        <v>24</v>
      </c>
      <c r="R22" s="15" t="s">
        <v>121</v>
      </c>
    </row>
    <row r="23" spans="1:18" x14ac:dyDescent="0.25">
      <c r="A23" s="35">
        <v>5</v>
      </c>
      <c r="B23" s="35">
        <v>5</v>
      </c>
      <c r="C23" s="35">
        <v>4</v>
      </c>
      <c r="D23" s="35">
        <v>4</v>
      </c>
      <c r="E23" s="35">
        <v>4</v>
      </c>
      <c r="F23" s="35">
        <v>4</v>
      </c>
      <c r="G23" s="35">
        <v>5</v>
      </c>
      <c r="H23" s="35">
        <v>4</v>
      </c>
      <c r="K23" s="45" t="s">
        <v>112</v>
      </c>
      <c r="L23" s="46"/>
      <c r="M23" s="46"/>
      <c r="N23" s="46"/>
      <c r="O23" s="46"/>
      <c r="P23" s="46"/>
      <c r="Q23" s="46"/>
      <c r="R23" s="47"/>
    </row>
    <row r="24" spans="1:18" ht="30" x14ac:dyDescent="0.25">
      <c r="A24" s="35">
        <v>4</v>
      </c>
      <c r="B24" s="35">
        <v>4</v>
      </c>
      <c r="C24" s="35">
        <v>3</v>
      </c>
      <c r="D24" s="35">
        <v>3</v>
      </c>
      <c r="E24" s="35">
        <v>4</v>
      </c>
      <c r="F24" s="35">
        <v>4</v>
      </c>
      <c r="G24" s="35">
        <v>5</v>
      </c>
      <c r="H24" s="35">
        <v>5</v>
      </c>
      <c r="K24" s="17">
        <v>7</v>
      </c>
      <c r="L24" s="19" t="s">
        <v>113</v>
      </c>
      <c r="M24" s="15">
        <v>0</v>
      </c>
      <c r="N24" s="15">
        <v>1</v>
      </c>
      <c r="O24" s="15">
        <v>3</v>
      </c>
      <c r="P24" s="15">
        <v>54</v>
      </c>
      <c r="Q24" s="15">
        <v>42</v>
      </c>
      <c r="R24" s="15" t="s">
        <v>122</v>
      </c>
    </row>
    <row r="25" spans="1:18" ht="30" x14ac:dyDescent="0.25">
      <c r="A25" s="35">
        <v>5</v>
      </c>
      <c r="B25" s="35">
        <v>3</v>
      </c>
      <c r="C25" s="35">
        <v>4</v>
      </c>
      <c r="D25" s="35">
        <v>4</v>
      </c>
      <c r="E25" s="35">
        <v>4</v>
      </c>
      <c r="F25" s="35">
        <v>4</v>
      </c>
      <c r="G25" s="35">
        <v>4</v>
      </c>
      <c r="H25" s="35">
        <v>5</v>
      </c>
      <c r="K25" s="17">
        <v>8</v>
      </c>
      <c r="L25" s="19" t="s">
        <v>114</v>
      </c>
      <c r="M25" s="15">
        <v>0</v>
      </c>
      <c r="N25" s="15">
        <v>1</v>
      </c>
      <c r="O25" s="15">
        <v>4</v>
      </c>
      <c r="P25" s="15">
        <v>43</v>
      </c>
      <c r="Q25" s="15">
        <v>52</v>
      </c>
      <c r="R25" s="15" t="s">
        <v>123</v>
      </c>
    </row>
    <row r="26" spans="1:18" x14ac:dyDescent="0.25">
      <c r="A26" s="35">
        <v>4</v>
      </c>
      <c r="B26" s="35">
        <v>4</v>
      </c>
      <c r="C26" s="35">
        <v>5</v>
      </c>
      <c r="D26" s="35">
        <v>5</v>
      </c>
      <c r="E26" s="35">
        <v>3</v>
      </c>
      <c r="F26" s="35">
        <v>4</v>
      </c>
      <c r="G26" s="35">
        <v>4</v>
      </c>
      <c r="H26" s="35">
        <v>5</v>
      </c>
      <c r="K26" s="48" t="s">
        <v>116</v>
      </c>
      <c r="L26" s="49"/>
      <c r="M26" s="49"/>
      <c r="N26" s="49"/>
      <c r="O26" s="49"/>
      <c r="P26" s="49"/>
      <c r="Q26" s="50"/>
      <c r="R26" s="16" t="s">
        <v>124</v>
      </c>
    </row>
    <row r="27" spans="1:18" x14ac:dyDescent="0.25">
      <c r="A27" s="35">
        <v>4</v>
      </c>
      <c r="B27" s="35">
        <v>4</v>
      </c>
      <c r="C27" s="35">
        <v>4</v>
      </c>
      <c r="D27" s="35">
        <v>4</v>
      </c>
      <c r="E27" s="35">
        <v>4</v>
      </c>
      <c r="F27" s="35">
        <v>4</v>
      </c>
      <c r="G27" s="35">
        <v>4</v>
      </c>
      <c r="H27" s="35">
        <v>4</v>
      </c>
    </row>
    <row r="28" spans="1:18" x14ac:dyDescent="0.25">
      <c r="A28" s="35">
        <v>5</v>
      </c>
      <c r="B28" s="35">
        <v>3</v>
      </c>
      <c r="C28" s="35">
        <v>2</v>
      </c>
      <c r="D28" s="35">
        <v>4</v>
      </c>
      <c r="E28" s="35">
        <v>4</v>
      </c>
      <c r="F28" s="35">
        <v>3</v>
      </c>
      <c r="G28" s="35">
        <v>4</v>
      </c>
      <c r="H28" s="35">
        <v>4</v>
      </c>
    </row>
    <row r="29" spans="1:18" x14ac:dyDescent="0.25">
      <c r="A29" s="35">
        <v>5</v>
      </c>
      <c r="B29" s="35">
        <v>3</v>
      </c>
      <c r="C29" s="35">
        <v>4</v>
      </c>
      <c r="D29" s="35">
        <v>5</v>
      </c>
      <c r="E29" s="35">
        <v>4</v>
      </c>
      <c r="F29" s="35">
        <v>4</v>
      </c>
      <c r="G29" s="35">
        <v>5</v>
      </c>
      <c r="H29" s="35">
        <v>5</v>
      </c>
    </row>
    <row r="30" spans="1:18" x14ac:dyDescent="0.25">
      <c r="A30" s="35">
        <v>4</v>
      </c>
      <c r="B30" s="35">
        <v>5</v>
      </c>
      <c r="C30" s="35">
        <v>4</v>
      </c>
      <c r="D30" s="35">
        <v>4</v>
      </c>
      <c r="E30" s="35">
        <v>5</v>
      </c>
      <c r="F30" s="35">
        <v>4</v>
      </c>
      <c r="G30" s="35">
        <v>5</v>
      </c>
      <c r="H30" s="35">
        <v>5</v>
      </c>
    </row>
    <row r="31" spans="1:18" x14ac:dyDescent="0.25">
      <c r="A31" s="35">
        <v>4</v>
      </c>
      <c r="B31" s="35">
        <v>3</v>
      </c>
      <c r="C31" s="35">
        <v>4</v>
      </c>
      <c r="D31" s="35">
        <v>4</v>
      </c>
      <c r="E31" s="35">
        <v>5</v>
      </c>
      <c r="F31" s="35">
        <v>4</v>
      </c>
      <c r="G31" s="35">
        <v>4</v>
      </c>
      <c r="H31" s="35">
        <v>5</v>
      </c>
    </row>
    <row r="32" spans="1:18" x14ac:dyDescent="0.25">
      <c r="A32" s="35">
        <v>5</v>
      </c>
      <c r="B32" s="35">
        <v>4</v>
      </c>
      <c r="C32" s="35">
        <v>5</v>
      </c>
      <c r="D32" s="35">
        <v>4</v>
      </c>
      <c r="E32" s="35">
        <v>5</v>
      </c>
      <c r="F32" s="35">
        <v>5</v>
      </c>
      <c r="G32" s="35">
        <v>5</v>
      </c>
      <c r="H32" s="35">
        <v>5</v>
      </c>
    </row>
    <row r="33" spans="1:8" x14ac:dyDescent="0.25">
      <c r="A33" s="35">
        <v>4</v>
      </c>
      <c r="B33" s="35">
        <v>4</v>
      </c>
      <c r="C33" s="35">
        <v>4</v>
      </c>
      <c r="D33" s="35">
        <v>5</v>
      </c>
      <c r="E33" s="35">
        <v>4</v>
      </c>
      <c r="F33" s="35">
        <v>4</v>
      </c>
      <c r="G33" s="35">
        <v>4</v>
      </c>
      <c r="H33" s="35">
        <v>5</v>
      </c>
    </row>
    <row r="34" spans="1:8" x14ac:dyDescent="0.25">
      <c r="A34" s="35">
        <v>5</v>
      </c>
      <c r="B34" s="35">
        <v>5</v>
      </c>
      <c r="C34" s="35">
        <v>5</v>
      </c>
      <c r="D34" s="35">
        <v>5</v>
      </c>
      <c r="E34" s="35">
        <v>5</v>
      </c>
      <c r="F34" s="35">
        <v>5</v>
      </c>
      <c r="G34" s="35">
        <v>5</v>
      </c>
      <c r="H34" s="35">
        <v>5</v>
      </c>
    </row>
    <row r="35" spans="1:8" x14ac:dyDescent="0.25">
      <c r="A35" s="35">
        <v>5</v>
      </c>
      <c r="B35" s="35">
        <v>3</v>
      </c>
      <c r="C35" s="35">
        <v>3</v>
      </c>
      <c r="D35" s="35">
        <v>4</v>
      </c>
      <c r="E35" s="35">
        <v>4</v>
      </c>
      <c r="F35" s="35">
        <v>5</v>
      </c>
      <c r="G35" s="35">
        <v>4</v>
      </c>
      <c r="H35" s="35">
        <v>5</v>
      </c>
    </row>
    <row r="36" spans="1:8" x14ac:dyDescent="0.25">
      <c r="A36" s="35">
        <v>2</v>
      </c>
      <c r="B36" s="35">
        <v>2</v>
      </c>
      <c r="C36" s="35">
        <v>5</v>
      </c>
      <c r="D36" s="35">
        <v>2</v>
      </c>
      <c r="E36" s="35">
        <v>2</v>
      </c>
      <c r="F36" s="35">
        <v>2</v>
      </c>
      <c r="G36" s="35">
        <v>2</v>
      </c>
      <c r="H36" s="35">
        <v>2</v>
      </c>
    </row>
    <row r="37" spans="1:8" x14ac:dyDescent="0.25">
      <c r="A37" s="35">
        <v>5</v>
      </c>
      <c r="B37" s="35">
        <v>3</v>
      </c>
      <c r="C37" s="35">
        <v>5</v>
      </c>
      <c r="D37" s="35">
        <v>5</v>
      </c>
      <c r="E37" s="35">
        <v>5</v>
      </c>
      <c r="F37" s="35">
        <v>5</v>
      </c>
      <c r="G37" s="35">
        <v>5</v>
      </c>
      <c r="H37" s="35">
        <v>4</v>
      </c>
    </row>
    <row r="38" spans="1:8" x14ac:dyDescent="0.25">
      <c r="A38" s="35">
        <v>4</v>
      </c>
      <c r="B38" s="35">
        <v>4</v>
      </c>
      <c r="C38" s="35">
        <v>4</v>
      </c>
      <c r="D38" s="35">
        <v>4</v>
      </c>
      <c r="E38" s="35">
        <v>4</v>
      </c>
      <c r="F38" s="35">
        <v>4</v>
      </c>
      <c r="G38" s="35">
        <v>4</v>
      </c>
      <c r="H38" s="35">
        <v>5</v>
      </c>
    </row>
    <row r="39" spans="1:8" x14ac:dyDescent="0.25">
      <c r="A39" s="35">
        <v>3</v>
      </c>
      <c r="B39" s="35">
        <v>4</v>
      </c>
      <c r="C39" s="35">
        <v>5</v>
      </c>
      <c r="D39" s="35">
        <v>4</v>
      </c>
      <c r="E39" s="35">
        <v>5</v>
      </c>
      <c r="F39" s="35">
        <v>4</v>
      </c>
      <c r="G39" s="35">
        <v>5</v>
      </c>
      <c r="H39" s="35">
        <v>5</v>
      </c>
    </row>
    <row r="40" spans="1:8" x14ac:dyDescent="0.25">
      <c r="A40" s="35">
        <v>4</v>
      </c>
      <c r="B40" s="35">
        <v>3</v>
      </c>
      <c r="C40" s="35">
        <v>5</v>
      </c>
      <c r="D40" s="35">
        <v>5</v>
      </c>
      <c r="E40" s="35">
        <v>5</v>
      </c>
      <c r="F40" s="35">
        <v>5</v>
      </c>
      <c r="G40" s="35">
        <v>5</v>
      </c>
      <c r="H40" s="35">
        <v>5</v>
      </c>
    </row>
    <row r="41" spans="1:8" x14ac:dyDescent="0.25">
      <c r="A41" s="35">
        <v>4</v>
      </c>
      <c r="B41" s="35">
        <v>4</v>
      </c>
      <c r="C41" s="35">
        <v>4</v>
      </c>
      <c r="D41" s="35">
        <v>4</v>
      </c>
      <c r="E41" s="35">
        <v>4</v>
      </c>
      <c r="F41" s="35">
        <v>4</v>
      </c>
      <c r="G41" s="35">
        <v>4</v>
      </c>
      <c r="H41" s="35">
        <v>5</v>
      </c>
    </row>
    <row r="42" spans="1:8" x14ac:dyDescent="0.25">
      <c r="A42" s="35">
        <v>5</v>
      </c>
      <c r="B42" s="35">
        <v>4</v>
      </c>
      <c r="C42" s="35">
        <v>4</v>
      </c>
      <c r="D42" s="35">
        <v>4</v>
      </c>
      <c r="E42" s="35">
        <v>4</v>
      </c>
      <c r="F42" s="35">
        <v>4</v>
      </c>
      <c r="G42" s="35">
        <v>4</v>
      </c>
      <c r="H42" s="35">
        <v>4</v>
      </c>
    </row>
    <row r="43" spans="1:8" x14ac:dyDescent="0.25">
      <c r="A43" s="35">
        <v>5</v>
      </c>
      <c r="B43" s="35">
        <v>4</v>
      </c>
      <c r="C43" s="35">
        <v>5</v>
      </c>
      <c r="D43" s="35">
        <v>5</v>
      </c>
      <c r="E43" s="35">
        <v>5</v>
      </c>
      <c r="F43" s="35">
        <v>5</v>
      </c>
      <c r="G43" s="35">
        <v>5</v>
      </c>
      <c r="H43" s="35">
        <v>5</v>
      </c>
    </row>
    <row r="44" spans="1:8" x14ac:dyDescent="0.25">
      <c r="A44" s="35">
        <v>5</v>
      </c>
      <c r="B44" s="35">
        <v>3</v>
      </c>
      <c r="C44" s="35">
        <v>5</v>
      </c>
      <c r="D44" s="35">
        <v>5</v>
      </c>
      <c r="E44" s="35">
        <v>4</v>
      </c>
      <c r="F44" s="35">
        <v>4</v>
      </c>
      <c r="G44" s="35">
        <v>4</v>
      </c>
      <c r="H44" s="35">
        <v>5</v>
      </c>
    </row>
    <row r="45" spans="1:8" x14ac:dyDescent="0.25">
      <c r="A45" s="35">
        <v>4</v>
      </c>
      <c r="B45" s="35">
        <v>3</v>
      </c>
      <c r="C45" s="35">
        <v>2</v>
      </c>
      <c r="D45" s="35">
        <v>4</v>
      </c>
      <c r="E45" s="35">
        <v>4</v>
      </c>
      <c r="F45" s="35">
        <v>4</v>
      </c>
      <c r="G45" s="35">
        <v>5</v>
      </c>
      <c r="H45" s="35">
        <v>4</v>
      </c>
    </row>
    <row r="46" spans="1:8" x14ac:dyDescent="0.25">
      <c r="A46" s="35">
        <v>4</v>
      </c>
      <c r="B46" s="35">
        <v>3</v>
      </c>
      <c r="C46" s="35">
        <v>2</v>
      </c>
      <c r="D46" s="35">
        <v>4</v>
      </c>
      <c r="E46" s="35">
        <v>4</v>
      </c>
      <c r="F46" s="35">
        <v>3</v>
      </c>
      <c r="G46" s="35">
        <v>4</v>
      </c>
      <c r="H46" s="35">
        <v>5</v>
      </c>
    </row>
    <row r="47" spans="1:8" x14ac:dyDescent="0.25">
      <c r="A47" s="35">
        <v>5</v>
      </c>
      <c r="B47" s="35">
        <v>4</v>
      </c>
      <c r="C47" s="35">
        <v>4</v>
      </c>
      <c r="D47" s="35">
        <v>5</v>
      </c>
      <c r="E47" s="35">
        <v>5</v>
      </c>
      <c r="F47" s="35">
        <v>4</v>
      </c>
      <c r="G47" s="35">
        <v>4</v>
      </c>
      <c r="H47" s="35">
        <v>5</v>
      </c>
    </row>
    <row r="48" spans="1:8" x14ac:dyDescent="0.25">
      <c r="A48" s="35">
        <v>4</v>
      </c>
      <c r="B48" s="35">
        <v>4</v>
      </c>
      <c r="C48" s="35">
        <v>3</v>
      </c>
      <c r="D48" s="35">
        <v>3</v>
      </c>
      <c r="E48" s="35">
        <v>4</v>
      </c>
      <c r="F48" s="35">
        <v>4</v>
      </c>
      <c r="G48" s="35">
        <v>4</v>
      </c>
      <c r="H48" s="35">
        <v>4</v>
      </c>
    </row>
    <row r="49" spans="1:8" x14ac:dyDescent="0.25">
      <c r="A49" s="35">
        <v>5</v>
      </c>
      <c r="B49" s="35">
        <v>5</v>
      </c>
      <c r="C49" s="35">
        <v>5</v>
      </c>
      <c r="D49" s="35">
        <v>5</v>
      </c>
      <c r="E49" s="35">
        <v>5</v>
      </c>
      <c r="F49" s="35">
        <v>5</v>
      </c>
      <c r="G49" s="35">
        <v>4</v>
      </c>
      <c r="H49" s="35">
        <v>5</v>
      </c>
    </row>
    <row r="50" spans="1:8" x14ac:dyDescent="0.25">
      <c r="A50" s="35">
        <v>3</v>
      </c>
      <c r="B50" s="35">
        <v>4</v>
      </c>
      <c r="C50" s="35">
        <v>4</v>
      </c>
      <c r="D50" s="35">
        <v>5</v>
      </c>
      <c r="E50" s="35">
        <v>3</v>
      </c>
      <c r="F50" s="35">
        <v>4</v>
      </c>
      <c r="G50" s="35">
        <v>5</v>
      </c>
      <c r="H50" s="35">
        <v>4</v>
      </c>
    </row>
    <row r="51" spans="1:8" x14ac:dyDescent="0.25">
      <c r="A51" s="35">
        <v>4</v>
      </c>
      <c r="B51" s="35">
        <v>4</v>
      </c>
      <c r="C51" s="35">
        <v>2</v>
      </c>
      <c r="D51" s="35">
        <v>3</v>
      </c>
      <c r="E51" s="35">
        <v>3</v>
      </c>
      <c r="F51" s="35">
        <v>3</v>
      </c>
      <c r="G51" s="35">
        <v>3</v>
      </c>
      <c r="H51" s="35">
        <v>4</v>
      </c>
    </row>
    <row r="52" spans="1:8" x14ac:dyDescent="0.25">
      <c r="A52" s="35">
        <v>4</v>
      </c>
      <c r="B52" s="35">
        <v>4</v>
      </c>
      <c r="C52" s="35">
        <v>5</v>
      </c>
      <c r="D52" s="35">
        <v>4</v>
      </c>
      <c r="E52" s="35">
        <v>5</v>
      </c>
      <c r="F52" s="35">
        <v>4</v>
      </c>
      <c r="G52" s="35">
        <v>4</v>
      </c>
      <c r="H52" s="35">
        <v>4</v>
      </c>
    </row>
    <row r="53" spans="1:8" x14ac:dyDescent="0.25">
      <c r="A53" s="35">
        <v>5</v>
      </c>
      <c r="B53" s="35">
        <v>3</v>
      </c>
      <c r="C53" s="35">
        <v>2</v>
      </c>
      <c r="D53" s="35">
        <v>4</v>
      </c>
      <c r="E53" s="35">
        <v>3</v>
      </c>
      <c r="F53" s="35">
        <v>4</v>
      </c>
      <c r="G53" s="35">
        <v>4</v>
      </c>
      <c r="H53" s="35">
        <v>4</v>
      </c>
    </row>
    <row r="54" spans="1:8" x14ac:dyDescent="0.25">
      <c r="A54" s="35">
        <v>4</v>
      </c>
      <c r="B54" s="35">
        <v>4</v>
      </c>
      <c r="C54" s="35">
        <v>4</v>
      </c>
      <c r="D54" s="35">
        <v>4</v>
      </c>
      <c r="E54" s="35">
        <v>4</v>
      </c>
      <c r="F54" s="35">
        <v>4</v>
      </c>
      <c r="G54" s="35">
        <v>4</v>
      </c>
      <c r="H54" s="35">
        <v>4</v>
      </c>
    </row>
    <row r="55" spans="1:8" x14ac:dyDescent="0.25">
      <c r="A55" s="35">
        <v>4</v>
      </c>
      <c r="B55" s="35">
        <v>4</v>
      </c>
      <c r="C55" s="35">
        <v>4</v>
      </c>
      <c r="D55" s="35">
        <v>4</v>
      </c>
      <c r="E55" s="35">
        <v>4</v>
      </c>
      <c r="F55" s="35">
        <v>4</v>
      </c>
      <c r="G55" s="35">
        <v>4</v>
      </c>
      <c r="H55" s="35">
        <v>4</v>
      </c>
    </row>
    <row r="56" spans="1:8" x14ac:dyDescent="0.25">
      <c r="A56" s="35">
        <v>4</v>
      </c>
      <c r="B56" s="35">
        <v>4</v>
      </c>
      <c r="C56" s="35">
        <v>5</v>
      </c>
      <c r="D56" s="35">
        <v>5</v>
      </c>
      <c r="E56" s="35">
        <v>4</v>
      </c>
      <c r="F56" s="35">
        <v>3</v>
      </c>
      <c r="G56" s="35">
        <v>5</v>
      </c>
      <c r="H56" s="35">
        <v>3</v>
      </c>
    </row>
    <row r="57" spans="1:8" x14ac:dyDescent="0.25">
      <c r="A57" s="35">
        <v>5</v>
      </c>
      <c r="B57" s="35">
        <v>4</v>
      </c>
      <c r="C57" s="35">
        <v>5</v>
      </c>
      <c r="D57" s="35">
        <v>5</v>
      </c>
      <c r="E57" s="35">
        <v>5</v>
      </c>
      <c r="F57" s="35">
        <v>3</v>
      </c>
      <c r="G57" s="35">
        <v>4</v>
      </c>
      <c r="H57" s="35">
        <v>5</v>
      </c>
    </row>
    <row r="58" spans="1:8" x14ac:dyDescent="0.25">
      <c r="A58" s="35">
        <v>4</v>
      </c>
      <c r="B58" s="35">
        <v>4</v>
      </c>
      <c r="C58" s="35">
        <v>4</v>
      </c>
      <c r="D58" s="35">
        <v>5</v>
      </c>
      <c r="E58" s="35">
        <v>5</v>
      </c>
      <c r="F58" s="35">
        <v>5</v>
      </c>
      <c r="G58" s="35">
        <v>4</v>
      </c>
      <c r="H58" s="35">
        <v>5</v>
      </c>
    </row>
    <row r="59" spans="1:8" x14ac:dyDescent="0.25">
      <c r="A59" s="35">
        <v>3</v>
      </c>
      <c r="B59" s="35">
        <v>3</v>
      </c>
      <c r="C59" s="35">
        <v>3</v>
      </c>
      <c r="D59" s="35">
        <v>3</v>
      </c>
      <c r="E59" s="35">
        <v>3</v>
      </c>
      <c r="F59" s="35">
        <v>3</v>
      </c>
      <c r="G59" s="35">
        <v>3</v>
      </c>
      <c r="H59" s="35">
        <v>3</v>
      </c>
    </row>
    <row r="60" spans="1:8" x14ac:dyDescent="0.25">
      <c r="A60" s="35">
        <v>4</v>
      </c>
      <c r="B60" s="35">
        <v>4</v>
      </c>
      <c r="C60" s="35">
        <v>5</v>
      </c>
      <c r="D60" s="35">
        <v>5</v>
      </c>
      <c r="E60" s="35">
        <v>4</v>
      </c>
      <c r="F60" s="35">
        <v>2</v>
      </c>
      <c r="G60" s="35">
        <v>5</v>
      </c>
      <c r="H60" s="35">
        <v>4</v>
      </c>
    </row>
    <row r="61" spans="1:8" x14ac:dyDescent="0.25">
      <c r="A61" s="35">
        <v>5</v>
      </c>
      <c r="B61" s="35">
        <v>5</v>
      </c>
      <c r="C61" s="35">
        <v>5</v>
      </c>
      <c r="D61" s="35">
        <v>5</v>
      </c>
      <c r="E61" s="35">
        <v>5</v>
      </c>
      <c r="F61" s="35">
        <v>5</v>
      </c>
      <c r="G61" s="35">
        <v>5</v>
      </c>
      <c r="H61" s="35">
        <v>5</v>
      </c>
    </row>
    <row r="62" spans="1:8" x14ac:dyDescent="0.25">
      <c r="A62" s="35">
        <v>5</v>
      </c>
      <c r="B62" s="35">
        <v>5</v>
      </c>
      <c r="C62" s="35">
        <v>4</v>
      </c>
      <c r="D62" s="35">
        <v>4</v>
      </c>
      <c r="E62" s="35">
        <v>5</v>
      </c>
      <c r="F62" s="35">
        <v>4</v>
      </c>
      <c r="G62" s="35">
        <v>5</v>
      </c>
      <c r="H62" s="35">
        <v>5</v>
      </c>
    </row>
    <row r="63" spans="1:8" x14ac:dyDescent="0.25">
      <c r="A63" s="35">
        <v>4</v>
      </c>
      <c r="B63" s="35">
        <v>4</v>
      </c>
      <c r="C63" s="35">
        <v>4</v>
      </c>
      <c r="D63" s="35">
        <v>4</v>
      </c>
      <c r="E63" s="35">
        <v>4</v>
      </c>
      <c r="F63" s="35">
        <v>4</v>
      </c>
      <c r="G63" s="35">
        <v>4</v>
      </c>
      <c r="H63" s="35">
        <v>4</v>
      </c>
    </row>
    <row r="64" spans="1:8" x14ac:dyDescent="0.25">
      <c r="A64" s="35">
        <v>4</v>
      </c>
      <c r="B64" s="35">
        <v>4</v>
      </c>
      <c r="C64" s="35">
        <v>4</v>
      </c>
      <c r="D64" s="35">
        <v>4</v>
      </c>
      <c r="E64" s="35">
        <v>5</v>
      </c>
      <c r="F64" s="35">
        <v>4</v>
      </c>
      <c r="G64" s="35">
        <v>5</v>
      </c>
      <c r="H64" s="35">
        <v>4</v>
      </c>
    </row>
    <row r="65" spans="1:8" x14ac:dyDescent="0.25">
      <c r="A65" s="35">
        <v>5</v>
      </c>
      <c r="B65" s="35">
        <v>3</v>
      </c>
      <c r="C65" s="35">
        <v>4</v>
      </c>
      <c r="D65" s="35">
        <v>4</v>
      </c>
      <c r="E65" s="35">
        <v>4</v>
      </c>
      <c r="F65" s="35">
        <v>3</v>
      </c>
      <c r="G65" s="35">
        <v>4</v>
      </c>
      <c r="H65" s="35">
        <v>5</v>
      </c>
    </row>
    <row r="66" spans="1:8" x14ac:dyDescent="0.25">
      <c r="A66" s="35">
        <v>4</v>
      </c>
      <c r="B66" s="35">
        <v>2</v>
      </c>
      <c r="C66" s="35">
        <v>3</v>
      </c>
      <c r="D66" s="35">
        <v>4</v>
      </c>
      <c r="E66" s="35">
        <v>4</v>
      </c>
      <c r="F66" s="35">
        <v>3</v>
      </c>
      <c r="G66" s="35">
        <v>4</v>
      </c>
      <c r="H66" s="35">
        <v>4</v>
      </c>
    </row>
    <row r="67" spans="1:8" x14ac:dyDescent="0.25">
      <c r="A67" s="35">
        <v>5</v>
      </c>
      <c r="B67" s="35">
        <v>5</v>
      </c>
      <c r="C67" s="35">
        <v>5</v>
      </c>
      <c r="D67" s="35">
        <v>5</v>
      </c>
      <c r="E67" s="35">
        <v>5</v>
      </c>
      <c r="F67" s="35">
        <v>5</v>
      </c>
      <c r="G67" s="35">
        <v>5</v>
      </c>
      <c r="H67" s="35">
        <v>5</v>
      </c>
    </row>
    <row r="68" spans="1:8" x14ac:dyDescent="0.25">
      <c r="A68" s="35">
        <v>3</v>
      </c>
      <c r="B68" s="35">
        <v>3</v>
      </c>
      <c r="C68" s="35">
        <v>3</v>
      </c>
      <c r="D68" s="35">
        <v>4</v>
      </c>
      <c r="E68" s="35">
        <v>5</v>
      </c>
      <c r="F68" s="35">
        <v>4</v>
      </c>
      <c r="G68" s="35">
        <v>5</v>
      </c>
      <c r="H68" s="35">
        <v>4</v>
      </c>
    </row>
    <row r="69" spans="1:8" x14ac:dyDescent="0.25">
      <c r="A69" s="35">
        <v>4</v>
      </c>
      <c r="B69" s="35">
        <v>3</v>
      </c>
      <c r="C69" s="35">
        <v>5</v>
      </c>
      <c r="D69" s="35">
        <v>4</v>
      </c>
      <c r="E69" s="35">
        <v>3</v>
      </c>
      <c r="F69" s="35">
        <v>3</v>
      </c>
      <c r="G69" s="35">
        <v>4</v>
      </c>
      <c r="H69" s="35">
        <v>4</v>
      </c>
    </row>
    <row r="70" spans="1:8" x14ac:dyDescent="0.25">
      <c r="A70" s="35">
        <v>4</v>
      </c>
      <c r="B70" s="35">
        <v>4</v>
      </c>
      <c r="C70" s="35">
        <v>5</v>
      </c>
      <c r="D70" s="35">
        <v>5</v>
      </c>
      <c r="E70" s="35">
        <v>5</v>
      </c>
      <c r="F70" s="35">
        <v>4</v>
      </c>
      <c r="G70" s="35">
        <v>5</v>
      </c>
      <c r="H70" s="35">
        <v>5</v>
      </c>
    </row>
    <row r="71" spans="1:8" x14ac:dyDescent="0.25">
      <c r="A71" s="35">
        <v>4</v>
      </c>
      <c r="B71" s="35">
        <v>4</v>
      </c>
      <c r="C71" s="35">
        <v>4</v>
      </c>
      <c r="D71" s="35">
        <v>4</v>
      </c>
      <c r="E71" s="35">
        <v>4</v>
      </c>
      <c r="F71" s="35">
        <v>4</v>
      </c>
      <c r="G71" s="35">
        <v>4</v>
      </c>
      <c r="H71" s="35">
        <v>4</v>
      </c>
    </row>
    <row r="72" spans="1:8" x14ac:dyDescent="0.25">
      <c r="A72" s="35">
        <v>5</v>
      </c>
      <c r="B72" s="35">
        <v>2</v>
      </c>
      <c r="C72" s="35">
        <v>5</v>
      </c>
      <c r="D72" s="35">
        <v>5</v>
      </c>
      <c r="E72" s="35">
        <v>4</v>
      </c>
      <c r="F72" s="35">
        <v>4</v>
      </c>
      <c r="G72" s="35">
        <v>4</v>
      </c>
      <c r="H72" s="35">
        <v>5</v>
      </c>
    </row>
    <row r="73" spans="1:8" x14ac:dyDescent="0.25">
      <c r="A73" s="35">
        <v>4</v>
      </c>
      <c r="B73" s="35">
        <v>4</v>
      </c>
      <c r="C73" s="35">
        <v>5</v>
      </c>
      <c r="D73" s="35">
        <v>4</v>
      </c>
      <c r="E73" s="35">
        <v>4</v>
      </c>
      <c r="F73" s="35">
        <v>4</v>
      </c>
      <c r="G73" s="35">
        <v>4</v>
      </c>
      <c r="H73" s="35">
        <v>4</v>
      </c>
    </row>
    <row r="74" spans="1:8" x14ac:dyDescent="0.25">
      <c r="A74" s="35">
        <v>5</v>
      </c>
      <c r="B74" s="35">
        <v>5</v>
      </c>
      <c r="C74" s="35">
        <v>5</v>
      </c>
      <c r="D74" s="35">
        <v>5</v>
      </c>
      <c r="E74" s="35">
        <v>5</v>
      </c>
      <c r="F74" s="35">
        <v>5</v>
      </c>
      <c r="G74" s="35">
        <v>5</v>
      </c>
      <c r="H74" s="35">
        <v>5</v>
      </c>
    </row>
    <row r="75" spans="1:8" x14ac:dyDescent="0.25">
      <c r="A75" s="35">
        <v>4</v>
      </c>
      <c r="B75" s="35">
        <v>4</v>
      </c>
      <c r="C75" s="35">
        <v>4</v>
      </c>
      <c r="D75" s="35">
        <v>4</v>
      </c>
      <c r="E75" s="35">
        <v>4</v>
      </c>
      <c r="F75" s="35">
        <v>4</v>
      </c>
      <c r="G75" s="35">
        <v>4</v>
      </c>
      <c r="H75" s="35">
        <v>4</v>
      </c>
    </row>
    <row r="76" spans="1:8" x14ac:dyDescent="0.25">
      <c r="A76" s="35">
        <v>5</v>
      </c>
      <c r="B76" s="35">
        <v>5</v>
      </c>
      <c r="C76" s="35">
        <v>5</v>
      </c>
      <c r="D76" s="35">
        <v>5</v>
      </c>
      <c r="E76" s="35">
        <v>5</v>
      </c>
      <c r="F76" s="35">
        <v>5</v>
      </c>
      <c r="G76" s="35">
        <v>5</v>
      </c>
      <c r="H76" s="35">
        <v>5</v>
      </c>
    </row>
    <row r="77" spans="1:8" x14ac:dyDescent="0.25">
      <c r="A77" s="35">
        <v>5</v>
      </c>
      <c r="B77" s="35">
        <v>4</v>
      </c>
      <c r="C77" s="35">
        <v>5</v>
      </c>
      <c r="D77" s="35">
        <v>4</v>
      </c>
      <c r="E77" s="35">
        <v>4</v>
      </c>
      <c r="F77" s="35">
        <v>3</v>
      </c>
      <c r="G77" s="35">
        <v>4</v>
      </c>
      <c r="H77" s="35">
        <v>4</v>
      </c>
    </row>
    <row r="78" spans="1:8" x14ac:dyDescent="0.25">
      <c r="A78" s="35">
        <v>4</v>
      </c>
      <c r="B78" s="35">
        <v>4</v>
      </c>
      <c r="C78" s="35">
        <v>4</v>
      </c>
      <c r="D78" s="35">
        <v>4</v>
      </c>
      <c r="E78" s="35">
        <v>4</v>
      </c>
      <c r="F78" s="35">
        <v>4</v>
      </c>
      <c r="G78" s="35">
        <v>3</v>
      </c>
      <c r="H78" s="35">
        <v>5</v>
      </c>
    </row>
    <row r="79" spans="1:8" x14ac:dyDescent="0.25">
      <c r="A79" s="35">
        <v>4</v>
      </c>
      <c r="B79" s="35">
        <v>4</v>
      </c>
      <c r="C79" s="35">
        <v>3</v>
      </c>
      <c r="D79" s="35">
        <v>4</v>
      </c>
      <c r="E79" s="35">
        <v>3</v>
      </c>
      <c r="F79" s="35">
        <v>3</v>
      </c>
      <c r="G79" s="35">
        <v>4</v>
      </c>
      <c r="H79" s="35">
        <v>3</v>
      </c>
    </row>
    <row r="80" spans="1:8" x14ac:dyDescent="0.25">
      <c r="A80" s="35">
        <v>5</v>
      </c>
      <c r="B80" s="35">
        <v>4</v>
      </c>
      <c r="C80" s="35">
        <v>5</v>
      </c>
      <c r="D80" s="35">
        <v>5</v>
      </c>
      <c r="E80" s="35">
        <v>5</v>
      </c>
      <c r="F80" s="35">
        <v>4</v>
      </c>
      <c r="G80" s="35">
        <v>5</v>
      </c>
      <c r="H80" s="35">
        <v>5</v>
      </c>
    </row>
    <row r="81" spans="1:8" x14ac:dyDescent="0.25">
      <c r="A81" s="35">
        <v>4</v>
      </c>
      <c r="B81" s="35">
        <v>4</v>
      </c>
      <c r="C81" s="35">
        <v>4</v>
      </c>
      <c r="D81" s="35">
        <v>4</v>
      </c>
      <c r="E81" s="35">
        <v>4</v>
      </c>
      <c r="F81" s="35">
        <v>4</v>
      </c>
      <c r="G81" s="35">
        <v>4</v>
      </c>
      <c r="H81" s="35">
        <v>4</v>
      </c>
    </row>
    <row r="82" spans="1:8" x14ac:dyDescent="0.25">
      <c r="A82" s="35">
        <v>5</v>
      </c>
      <c r="B82" s="35">
        <v>5</v>
      </c>
      <c r="C82" s="35">
        <v>5</v>
      </c>
      <c r="D82" s="35">
        <v>5</v>
      </c>
      <c r="E82" s="35">
        <v>5</v>
      </c>
      <c r="F82" s="35">
        <v>5</v>
      </c>
      <c r="G82" s="35">
        <v>5</v>
      </c>
      <c r="H82" s="35">
        <v>5</v>
      </c>
    </row>
    <row r="83" spans="1:8" x14ac:dyDescent="0.25">
      <c r="A83" s="35">
        <v>4</v>
      </c>
      <c r="B83" s="35">
        <v>4</v>
      </c>
      <c r="C83" s="35">
        <v>5</v>
      </c>
      <c r="D83" s="35">
        <v>5</v>
      </c>
      <c r="E83" s="35">
        <v>5</v>
      </c>
      <c r="F83" s="35">
        <v>5</v>
      </c>
      <c r="G83" s="35">
        <v>5</v>
      </c>
      <c r="H83" s="35">
        <v>5</v>
      </c>
    </row>
    <row r="84" spans="1:8" x14ac:dyDescent="0.25">
      <c r="A84" s="35">
        <v>4</v>
      </c>
      <c r="B84" s="35">
        <v>4</v>
      </c>
      <c r="C84" s="35">
        <v>4</v>
      </c>
      <c r="D84" s="35">
        <v>4</v>
      </c>
      <c r="E84" s="35">
        <v>4</v>
      </c>
      <c r="F84" s="35">
        <v>2</v>
      </c>
      <c r="G84" s="35">
        <v>4</v>
      </c>
      <c r="H84" s="35">
        <v>4</v>
      </c>
    </row>
    <row r="85" spans="1:8" x14ac:dyDescent="0.25">
      <c r="A85" s="35">
        <v>4</v>
      </c>
      <c r="B85" s="35">
        <v>4</v>
      </c>
      <c r="C85" s="35">
        <v>4</v>
      </c>
      <c r="D85" s="35">
        <v>4</v>
      </c>
      <c r="E85" s="35">
        <v>4</v>
      </c>
      <c r="F85" s="35">
        <v>3</v>
      </c>
      <c r="G85" s="35">
        <v>4</v>
      </c>
      <c r="H85" s="35">
        <v>4</v>
      </c>
    </row>
    <row r="86" spans="1:8" x14ac:dyDescent="0.25">
      <c r="A86" s="35">
        <v>5</v>
      </c>
      <c r="B86" s="35">
        <v>5</v>
      </c>
      <c r="C86" s="35">
        <v>5</v>
      </c>
      <c r="D86" s="35">
        <v>5</v>
      </c>
      <c r="E86" s="35">
        <v>5</v>
      </c>
      <c r="F86" s="35">
        <v>5</v>
      </c>
      <c r="G86" s="35">
        <v>5</v>
      </c>
      <c r="H86" s="35">
        <v>5</v>
      </c>
    </row>
    <row r="87" spans="1:8" x14ac:dyDescent="0.25">
      <c r="A87" s="35">
        <v>5</v>
      </c>
      <c r="B87" s="35">
        <v>5</v>
      </c>
      <c r="C87" s="35">
        <v>5</v>
      </c>
      <c r="D87" s="35">
        <v>5</v>
      </c>
      <c r="E87" s="35">
        <v>5</v>
      </c>
      <c r="F87" s="35">
        <v>2</v>
      </c>
      <c r="G87" s="35">
        <v>4</v>
      </c>
      <c r="H87" s="35">
        <v>5</v>
      </c>
    </row>
    <row r="88" spans="1:8" x14ac:dyDescent="0.25">
      <c r="A88" s="35">
        <v>5</v>
      </c>
      <c r="B88" s="35">
        <v>4</v>
      </c>
      <c r="C88" s="35">
        <v>5</v>
      </c>
      <c r="D88" s="35">
        <v>2</v>
      </c>
      <c r="E88" s="35">
        <v>4</v>
      </c>
      <c r="F88" s="35">
        <v>3</v>
      </c>
      <c r="G88" s="35">
        <v>5</v>
      </c>
      <c r="H88" s="35">
        <v>5</v>
      </c>
    </row>
    <row r="89" spans="1:8" x14ac:dyDescent="0.25">
      <c r="A89" s="35">
        <v>4</v>
      </c>
      <c r="B89" s="35">
        <v>4</v>
      </c>
      <c r="C89" s="35">
        <v>4</v>
      </c>
      <c r="D89" s="35">
        <v>4</v>
      </c>
      <c r="E89" s="35">
        <v>5</v>
      </c>
      <c r="F89" s="35">
        <v>4</v>
      </c>
      <c r="G89" s="35">
        <v>5</v>
      </c>
      <c r="H89" s="35">
        <v>4</v>
      </c>
    </row>
    <row r="90" spans="1:8" x14ac:dyDescent="0.25">
      <c r="A90" s="35">
        <v>5</v>
      </c>
      <c r="B90" s="35">
        <v>5</v>
      </c>
      <c r="C90" s="35">
        <v>5</v>
      </c>
      <c r="D90" s="35">
        <v>5</v>
      </c>
      <c r="E90" s="35">
        <v>5</v>
      </c>
      <c r="F90" s="35">
        <v>5</v>
      </c>
      <c r="G90" s="35">
        <v>5</v>
      </c>
      <c r="H90" s="35">
        <v>5</v>
      </c>
    </row>
    <row r="91" spans="1:8" x14ac:dyDescent="0.25">
      <c r="A91" s="35">
        <v>5</v>
      </c>
      <c r="B91" s="35">
        <v>4</v>
      </c>
      <c r="C91" s="35">
        <v>5</v>
      </c>
      <c r="D91" s="35">
        <v>5</v>
      </c>
      <c r="E91" s="35">
        <v>5</v>
      </c>
      <c r="F91" s="35">
        <v>4</v>
      </c>
      <c r="G91" s="35">
        <v>5</v>
      </c>
      <c r="H91" s="35">
        <v>5</v>
      </c>
    </row>
    <row r="92" spans="1:8" x14ac:dyDescent="0.25">
      <c r="A92" s="35">
        <v>5</v>
      </c>
      <c r="B92" s="35">
        <v>4</v>
      </c>
      <c r="C92" s="35">
        <v>2</v>
      </c>
      <c r="D92" s="35">
        <v>5</v>
      </c>
      <c r="E92" s="35">
        <v>5</v>
      </c>
      <c r="F92" s="35">
        <v>3</v>
      </c>
      <c r="G92" s="35">
        <v>5</v>
      </c>
      <c r="H92" s="35">
        <v>5</v>
      </c>
    </row>
    <row r="93" spans="1:8" x14ac:dyDescent="0.25">
      <c r="A93" s="35">
        <v>5</v>
      </c>
      <c r="B93" s="35">
        <v>4</v>
      </c>
      <c r="C93" s="35">
        <v>5</v>
      </c>
      <c r="D93" s="35">
        <v>5</v>
      </c>
      <c r="E93" s="35">
        <v>5</v>
      </c>
      <c r="F93" s="35">
        <v>5</v>
      </c>
      <c r="G93" s="35">
        <v>5</v>
      </c>
      <c r="H93" s="35">
        <v>5</v>
      </c>
    </row>
    <row r="94" spans="1:8" x14ac:dyDescent="0.25">
      <c r="A94" s="35">
        <v>4</v>
      </c>
      <c r="B94" s="35">
        <v>4</v>
      </c>
      <c r="C94" s="35">
        <v>5</v>
      </c>
      <c r="D94" s="35">
        <v>4</v>
      </c>
      <c r="E94" s="35">
        <v>5</v>
      </c>
      <c r="F94" s="35">
        <v>3</v>
      </c>
      <c r="G94" s="35">
        <v>4</v>
      </c>
      <c r="H94" s="35">
        <v>5</v>
      </c>
    </row>
    <row r="95" spans="1:8" x14ac:dyDescent="0.25">
      <c r="A95" s="35">
        <v>4</v>
      </c>
      <c r="B95" s="35">
        <v>4</v>
      </c>
      <c r="C95" s="35">
        <v>4</v>
      </c>
      <c r="D95" s="35">
        <v>4</v>
      </c>
      <c r="E95" s="35">
        <v>4</v>
      </c>
      <c r="F95" s="35">
        <v>4</v>
      </c>
      <c r="G95" s="35">
        <v>4</v>
      </c>
      <c r="H95" s="35">
        <v>4</v>
      </c>
    </row>
    <row r="96" spans="1:8" x14ac:dyDescent="0.25">
      <c r="A96" s="35">
        <v>4</v>
      </c>
      <c r="B96" s="35">
        <v>4</v>
      </c>
      <c r="C96" s="35">
        <v>4</v>
      </c>
      <c r="D96" s="35">
        <v>4</v>
      </c>
      <c r="E96" s="35">
        <v>4</v>
      </c>
      <c r="F96" s="35">
        <v>4</v>
      </c>
      <c r="G96" s="35">
        <v>4</v>
      </c>
      <c r="H96" s="35">
        <v>5</v>
      </c>
    </row>
    <row r="97" spans="1:12" x14ac:dyDescent="0.25">
      <c r="A97" s="35">
        <v>3</v>
      </c>
      <c r="B97" s="35">
        <v>3</v>
      </c>
      <c r="C97" s="35">
        <v>5</v>
      </c>
      <c r="D97" s="35">
        <v>4</v>
      </c>
      <c r="E97" s="35">
        <v>3</v>
      </c>
      <c r="F97" s="35">
        <v>4</v>
      </c>
      <c r="G97" s="35">
        <v>4</v>
      </c>
      <c r="H97" s="35">
        <v>4</v>
      </c>
    </row>
    <row r="98" spans="1:12" x14ac:dyDescent="0.25">
      <c r="A98" s="35">
        <v>5</v>
      </c>
      <c r="B98" s="35">
        <v>4</v>
      </c>
      <c r="C98" s="35">
        <v>2</v>
      </c>
      <c r="D98" s="35">
        <v>5</v>
      </c>
      <c r="E98" s="35">
        <v>4</v>
      </c>
      <c r="F98" s="35">
        <v>5</v>
      </c>
      <c r="G98" s="35">
        <v>5</v>
      </c>
      <c r="H98" s="35">
        <v>5</v>
      </c>
    </row>
    <row r="99" spans="1:12" x14ac:dyDescent="0.25">
      <c r="A99" s="35">
        <v>4</v>
      </c>
      <c r="B99" s="35">
        <v>3</v>
      </c>
      <c r="C99" s="35">
        <v>4</v>
      </c>
      <c r="D99" s="35">
        <v>4</v>
      </c>
      <c r="E99" s="35">
        <v>3</v>
      </c>
      <c r="F99" s="35">
        <v>3</v>
      </c>
      <c r="G99" s="35">
        <v>4</v>
      </c>
      <c r="H99" s="35">
        <v>3</v>
      </c>
    </row>
    <row r="100" spans="1:12" x14ac:dyDescent="0.25">
      <c r="A100" s="35">
        <v>3</v>
      </c>
      <c r="B100" s="35">
        <v>4</v>
      </c>
      <c r="C100" s="35">
        <v>4</v>
      </c>
      <c r="D100" s="35">
        <v>4</v>
      </c>
      <c r="E100" s="35">
        <v>4</v>
      </c>
      <c r="F100" s="35">
        <v>4</v>
      </c>
      <c r="G100" s="35">
        <v>4</v>
      </c>
      <c r="H100" s="35">
        <v>4</v>
      </c>
    </row>
    <row r="101" spans="1:12" x14ac:dyDescent="0.25">
      <c r="A101" s="35">
        <v>4</v>
      </c>
      <c r="B101" s="35">
        <v>4</v>
      </c>
      <c r="C101" s="35">
        <v>3</v>
      </c>
      <c r="D101" s="35">
        <v>4</v>
      </c>
      <c r="E101" s="35">
        <v>4</v>
      </c>
      <c r="F101" s="35">
        <v>4</v>
      </c>
      <c r="G101" s="35">
        <v>4</v>
      </c>
      <c r="H101" s="35">
        <v>4</v>
      </c>
    </row>
    <row r="105" spans="1:12" x14ac:dyDescent="0.25">
      <c r="A105" s="34" t="s">
        <v>103</v>
      </c>
      <c r="B105" s="31" t="s">
        <v>0</v>
      </c>
      <c r="C105" s="31" t="s">
        <v>1</v>
      </c>
      <c r="D105" s="31" t="s">
        <v>2</v>
      </c>
      <c r="E105" s="31" t="s">
        <v>3</v>
      </c>
      <c r="F105" s="31" t="s">
        <v>4</v>
      </c>
      <c r="G105" s="31" t="s">
        <v>5</v>
      </c>
      <c r="H105" s="31" t="s">
        <v>6</v>
      </c>
      <c r="I105" s="31" t="s">
        <v>7</v>
      </c>
      <c r="J105" s="31" t="s">
        <v>53</v>
      </c>
    </row>
    <row r="106" spans="1:12" x14ac:dyDescent="0.25">
      <c r="A106" s="16">
        <v>1</v>
      </c>
      <c r="B106" s="32">
        <v>4</v>
      </c>
      <c r="C106" s="32">
        <v>4</v>
      </c>
      <c r="D106" s="32">
        <v>4</v>
      </c>
      <c r="E106" s="32">
        <v>4</v>
      </c>
      <c r="F106" s="32">
        <v>4</v>
      </c>
      <c r="G106" s="32">
        <v>4</v>
      </c>
      <c r="H106" s="32">
        <v>4</v>
      </c>
      <c r="I106" s="32">
        <v>4</v>
      </c>
      <c r="J106" s="16">
        <f>SUM(B106:I106)</f>
        <v>32</v>
      </c>
    </row>
    <row r="107" spans="1:12" x14ac:dyDescent="0.25">
      <c r="A107" s="16">
        <v>2</v>
      </c>
      <c r="B107" s="32">
        <v>4</v>
      </c>
      <c r="C107" s="32">
        <v>4</v>
      </c>
      <c r="D107" s="32">
        <v>3</v>
      </c>
      <c r="E107" s="32">
        <v>3</v>
      </c>
      <c r="F107" s="32">
        <v>4</v>
      </c>
      <c r="G107" s="32">
        <v>4</v>
      </c>
      <c r="H107" s="32">
        <v>4</v>
      </c>
      <c r="I107" s="32">
        <v>4</v>
      </c>
      <c r="J107" s="16">
        <f t="shared" ref="J107:J170" si="1">SUM(B107:I107)</f>
        <v>30</v>
      </c>
    </row>
    <row r="108" spans="1:12" x14ac:dyDescent="0.25">
      <c r="A108" s="16">
        <v>3</v>
      </c>
      <c r="B108" s="32">
        <v>4</v>
      </c>
      <c r="C108" s="32">
        <v>3</v>
      </c>
      <c r="D108" s="32">
        <v>4</v>
      </c>
      <c r="E108" s="32">
        <v>4</v>
      </c>
      <c r="F108" s="32">
        <v>4</v>
      </c>
      <c r="G108" s="32">
        <v>4</v>
      </c>
      <c r="H108" s="32">
        <v>4</v>
      </c>
      <c r="I108" s="32">
        <v>4</v>
      </c>
      <c r="J108" s="16">
        <f t="shared" si="1"/>
        <v>31</v>
      </c>
    </row>
    <row r="109" spans="1:12" x14ac:dyDescent="0.25">
      <c r="A109" s="16">
        <v>4</v>
      </c>
      <c r="B109" s="32">
        <v>5</v>
      </c>
      <c r="C109" s="32">
        <v>4</v>
      </c>
      <c r="D109" s="32">
        <v>4</v>
      </c>
      <c r="E109" s="32">
        <v>5</v>
      </c>
      <c r="F109" s="32">
        <v>4</v>
      </c>
      <c r="G109" s="32">
        <v>5</v>
      </c>
      <c r="H109" s="32">
        <v>5</v>
      </c>
      <c r="I109" s="32">
        <v>5</v>
      </c>
      <c r="J109" s="16">
        <f t="shared" si="1"/>
        <v>37</v>
      </c>
    </row>
    <row r="110" spans="1:12" x14ac:dyDescent="0.25">
      <c r="A110" s="16">
        <v>5</v>
      </c>
      <c r="B110" s="32">
        <v>4</v>
      </c>
      <c r="C110" s="32">
        <v>4</v>
      </c>
      <c r="D110" s="32">
        <v>4</v>
      </c>
      <c r="E110" s="32">
        <v>4</v>
      </c>
      <c r="F110" s="32">
        <v>5</v>
      </c>
      <c r="G110" s="32">
        <v>4</v>
      </c>
      <c r="H110" s="32">
        <v>4</v>
      </c>
      <c r="I110" s="32">
        <v>5</v>
      </c>
      <c r="J110" s="16">
        <f t="shared" si="1"/>
        <v>34</v>
      </c>
      <c r="L110" t="s">
        <v>102</v>
      </c>
    </row>
    <row r="111" spans="1:12" x14ac:dyDescent="0.25">
      <c r="A111" s="16">
        <v>6</v>
      </c>
      <c r="B111" s="32">
        <v>4</v>
      </c>
      <c r="C111" s="32">
        <v>4</v>
      </c>
      <c r="D111" s="32">
        <v>5</v>
      </c>
      <c r="E111" s="32">
        <v>5</v>
      </c>
      <c r="F111" s="32">
        <v>4</v>
      </c>
      <c r="G111" s="32">
        <v>4</v>
      </c>
      <c r="H111" s="32">
        <v>5</v>
      </c>
      <c r="I111" s="32">
        <v>4</v>
      </c>
      <c r="J111" s="16">
        <f t="shared" si="1"/>
        <v>35</v>
      </c>
    </row>
    <row r="112" spans="1:12" x14ac:dyDescent="0.25">
      <c r="A112" s="16">
        <v>7</v>
      </c>
      <c r="B112" s="32">
        <v>4</v>
      </c>
      <c r="C112" s="32">
        <v>4</v>
      </c>
      <c r="D112" s="32">
        <v>4</v>
      </c>
      <c r="E112" s="32">
        <v>3</v>
      </c>
      <c r="F112" s="32">
        <v>4</v>
      </c>
      <c r="G112" s="32">
        <v>4</v>
      </c>
      <c r="H112" s="32">
        <v>4</v>
      </c>
      <c r="I112" s="32">
        <v>5</v>
      </c>
      <c r="J112" s="16">
        <f t="shared" si="1"/>
        <v>32</v>
      </c>
    </row>
    <row r="113" spans="1:10" x14ac:dyDescent="0.25">
      <c r="A113" s="16">
        <v>8</v>
      </c>
      <c r="B113" s="32">
        <v>5</v>
      </c>
      <c r="C113" s="32">
        <v>5</v>
      </c>
      <c r="D113" s="32">
        <v>5</v>
      </c>
      <c r="E113" s="32">
        <v>5</v>
      </c>
      <c r="F113" s="32">
        <v>5</v>
      </c>
      <c r="G113" s="32">
        <v>5</v>
      </c>
      <c r="H113" s="32">
        <v>5</v>
      </c>
      <c r="I113" s="32">
        <v>5</v>
      </c>
      <c r="J113" s="16">
        <f t="shared" si="1"/>
        <v>40</v>
      </c>
    </row>
    <row r="114" spans="1:10" x14ac:dyDescent="0.25">
      <c r="A114" s="16">
        <v>9</v>
      </c>
      <c r="B114" s="32">
        <v>5</v>
      </c>
      <c r="C114" s="32">
        <v>5</v>
      </c>
      <c r="D114" s="32">
        <v>2</v>
      </c>
      <c r="E114" s="32">
        <v>5</v>
      </c>
      <c r="F114" s="32">
        <v>5</v>
      </c>
      <c r="G114" s="32">
        <v>5</v>
      </c>
      <c r="H114" s="32">
        <v>5</v>
      </c>
      <c r="I114" s="32">
        <v>5</v>
      </c>
      <c r="J114" s="16">
        <f t="shared" si="1"/>
        <v>37</v>
      </c>
    </row>
    <row r="115" spans="1:10" x14ac:dyDescent="0.25">
      <c r="A115" s="16">
        <v>10</v>
      </c>
      <c r="B115" s="32">
        <v>4</v>
      </c>
      <c r="C115" s="32">
        <v>4</v>
      </c>
      <c r="D115" s="32">
        <v>4</v>
      </c>
      <c r="E115" s="32">
        <v>4</v>
      </c>
      <c r="F115" s="32">
        <v>4</v>
      </c>
      <c r="G115" s="32">
        <v>2</v>
      </c>
      <c r="H115" s="32">
        <v>4</v>
      </c>
      <c r="I115" s="32">
        <v>4</v>
      </c>
      <c r="J115" s="16">
        <f t="shared" si="1"/>
        <v>30</v>
      </c>
    </row>
    <row r="116" spans="1:10" x14ac:dyDescent="0.25">
      <c r="A116" s="16">
        <v>11</v>
      </c>
      <c r="B116" s="32">
        <v>4</v>
      </c>
      <c r="C116" s="32">
        <v>4</v>
      </c>
      <c r="D116" s="32">
        <v>2</v>
      </c>
      <c r="E116" s="32">
        <v>4</v>
      </c>
      <c r="F116" s="32">
        <v>4</v>
      </c>
      <c r="G116" s="32">
        <v>4</v>
      </c>
      <c r="H116" s="32">
        <v>4</v>
      </c>
      <c r="I116" s="32">
        <v>4</v>
      </c>
      <c r="J116" s="16">
        <f t="shared" si="1"/>
        <v>30</v>
      </c>
    </row>
    <row r="117" spans="1:10" x14ac:dyDescent="0.25">
      <c r="A117" s="16">
        <v>12</v>
      </c>
      <c r="B117" s="32">
        <v>4</v>
      </c>
      <c r="C117" s="32">
        <v>4</v>
      </c>
      <c r="D117" s="32">
        <v>4</v>
      </c>
      <c r="E117" s="32">
        <v>4</v>
      </c>
      <c r="F117" s="32">
        <v>4</v>
      </c>
      <c r="G117" s="32">
        <v>4</v>
      </c>
      <c r="H117" s="32">
        <v>4</v>
      </c>
      <c r="I117" s="32">
        <v>4</v>
      </c>
      <c r="J117" s="16">
        <f t="shared" si="1"/>
        <v>32</v>
      </c>
    </row>
    <row r="118" spans="1:10" x14ac:dyDescent="0.25">
      <c r="A118" s="16">
        <v>13</v>
      </c>
      <c r="B118" s="32">
        <v>4</v>
      </c>
      <c r="C118" s="32">
        <v>3</v>
      </c>
      <c r="D118" s="32">
        <v>4</v>
      </c>
      <c r="E118" s="32">
        <v>4</v>
      </c>
      <c r="F118" s="32">
        <v>4</v>
      </c>
      <c r="G118" s="32">
        <v>4</v>
      </c>
      <c r="H118" s="32">
        <v>4</v>
      </c>
      <c r="I118" s="32">
        <v>4</v>
      </c>
      <c r="J118" s="16">
        <f t="shared" si="1"/>
        <v>31</v>
      </c>
    </row>
    <row r="119" spans="1:10" x14ac:dyDescent="0.25">
      <c r="A119" s="16">
        <v>14</v>
      </c>
      <c r="B119" s="32">
        <v>3</v>
      </c>
      <c r="C119" s="32">
        <v>2</v>
      </c>
      <c r="D119" s="32">
        <v>4</v>
      </c>
      <c r="E119" s="32">
        <v>4</v>
      </c>
      <c r="F119" s="32">
        <v>4</v>
      </c>
      <c r="G119" s="32">
        <v>2</v>
      </c>
      <c r="H119" s="32">
        <v>4</v>
      </c>
      <c r="I119" s="32">
        <v>4</v>
      </c>
      <c r="J119" s="16">
        <f t="shared" si="1"/>
        <v>27</v>
      </c>
    </row>
    <row r="120" spans="1:10" x14ac:dyDescent="0.25">
      <c r="A120" s="16">
        <v>15</v>
      </c>
      <c r="B120" s="32">
        <v>5</v>
      </c>
      <c r="C120" s="32">
        <v>5</v>
      </c>
      <c r="D120" s="32">
        <v>5</v>
      </c>
      <c r="E120" s="32">
        <v>5</v>
      </c>
      <c r="F120" s="32">
        <v>5</v>
      </c>
      <c r="G120" s="32">
        <v>5</v>
      </c>
      <c r="H120" s="32">
        <v>5</v>
      </c>
      <c r="I120" s="32">
        <v>5</v>
      </c>
      <c r="J120" s="16">
        <f t="shared" si="1"/>
        <v>40</v>
      </c>
    </row>
    <row r="121" spans="1:10" x14ac:dyDescent="0.25">
      <c r="A121" s="16">
        <v>16</v>
      </c>
      <c r="B121" s="32">
        <v>4</v>
      </c>
      <c r="C121" s="32">
        <v>4</v>
      </c>
      <c r="D121" s="32">
        <v>2</v>
      </c>
      <c r="E121" s="32">
        <v>4</v>
      </c>
      <c r="F121" s="32">
        <v>4</v>
      </c>
      <c r="G121" s="32">
        <v>4</v>
      </c>
      <c r="H121" s="32">
        <v>5</v>
      </c>
      <c r="I121" s="32">
        <v>5</v>
      </c>
      <c r="J121" s="16">
        <f t="shared" si="1"/>
        <v>32</v>
      </c>
    </row>
    <row r="122" spans="1:10" x14ac:dyDescent="0.25">
      <c r="A122" s="16">
        <v>17</v>
      </c>
      <c r="B122" s="32">
        <v>5</v>
      </c>
      <c r="C122" s="32">
        <v>5</v>
      </c>
      <c r="D122" s="32">
        <v>5</v>
      </c>
      <c r="E122" s="32">
        <v>5</v>
      </c>
      <c r="F122" s="32">
        <v>5</v>
      </c>
      <c r="G122" s="32">
        <v>5</v>
      </c>
      <c r="H122" s="32">
        <v>5</v>
      </c>
      <c r="I122" s="32">
        <v>5</v>
      </c>
      <c r="J122" s="16">
        <f t="shared" si="1"/>
        <v>40</v>
      </c>
    </row>
    <row r="123" spans="1:10" x14ac:dyDescent="0.25">
      <c r="A123" s="16">
        <v>18</v>
      </c>
      <c r="B123" s="32">
        <v>4</v>
      </c>
      <c r="C123" s="32">
        <v>4</v>
      </c>
      <c r="D123" s="32">
        <v>3</v>
      </c>
      <c r="E123" s="32">
        <v>5</v>
      </c>
      <c r="F123" s="32">
        <v>3</v>
      </c>
      <c r="G123" s="32">
        <v>4</v>
      </c>
      <c r="H123" s="32">
        <v>5</v>
      </c>
      <c r="I123" s="32">
        <v>5</v>
      </c>
      <c r="J123" s="16">
        <f t="shared" si="1"/>
        <v>33</v>
      </c>
    </row>
    <row r="124" spans="1:10" x14ac:dyDescent="0.25">
      <c r="A124" s="16">
        <v>19</v>
      </c>
      <c r="B124" s="32">
        <v>4</v>
      </c>
      <c r="C124" s="32">
        <v>4</v>
      </c>
      <c r="D124" s="32">
        <v>2</v>
      </c>
      <c r="E124" s="32">
        <v>4</v>
      </c>
      <c r="F124" s="32">
        <v>4</v>
      </c>
      <c r="G124" s="32">
        <v>4</v>
      </c>
      <c r="H124" s="32">
        <v>4</v>
      </c>
      <c r="I124" s="32">
        <v>4</v>
      </c>
      <c r="J124" s="16">
        <f t="shared" si="1"/>
        <v>30</v>
      </c>
    </row>
    <row r="125" spans="1:10" x14ac:dyDescent="0.25">
      <c r="A125" s="16">
        <v>20</v>
      </c>
      <c r="B125" s="32">
        <v>4</v>
      </c>
      <c r="C125" s="32">
        <v>4</v>
      </c>
      <c r="D125" s="32">
        <v>4</v>
      </c>
      <c r="E125" s="32">
        <v>4</v>
      </c>
      <c r="F125" s="32">
        <v>4</v>
      </c>
      <c r="G125" s="32">
        <v>4</v>
      </c>
      <c r="H125" s="32">
        <v>4</v>
      </c>
      <c r="I125" s="32">
        <v>4</v>
      </c>
      <c r="J125" s="16">
        <f t="shared" si="1"/>
        <v>32</v>
      </c>
    </row>
    <row r="126" spans="1:10" x14ac:dyDescent="0.25">
      <c r="A126" s="16">
        <v>21</v>
      </c>
      <c r="B126" s="32">
        <v>4</v>
      </c>
      <c r="C126" s="32">
        <v>4</v>
      </c>
      <c r="D126" s="32">
        <v>5</v>
      </c>
      <c r="E126" s="32">
        <v>4</v>
      </c>
      <c r="F126" s="32">
        <v>4</v>
      </c>
      <c r="G126" s="32">
        <v>5</v>
      </c>
      <c r="H126" s="32">
        <v>5</v>
      </c>
      <c r="I126" s="32">
        <v>4</v>
      </c>
      <c r="J126" s="16">
        <f t="shared" si="1"/>
        <v>35</v>
      </c>
    </row>
    <row r="127" spans="1:10" x14ac:dyDescent="0.25">
      <c r="A127" s="16">
        <v>22</v>
      </c>
      <c r="B127" s="32">
        <v>5</v>
      </c>
      <c r="C127" s="32">
        <v>5</v>
      </c>
      <c r="D127" s="32">
        <v>4</v>
      </c>
      <c r="E127" s="32">
        <v>4</v>
      </c>
      <c r="F127" s="32">
        <v>4</v>
      </c>
      <c r="G127" s="32">
        <v>4</v>
      </c>
      <c r="H127" s="32">
        <v>5</v>
      </c>
      <c r="I127" s="32">
        <v>4</v>
      </c>
      <c r="J127" s="16">
        <f t="shared" si="1"/>
        <v>35</v>
      </c>
    </row>
    <row r="128" spans="1:10" x14ac:dyDescent="0.25">
      <c r="A128" s="16">
        <v>23</v>
      </c>
      <c r="B128" s="32">
        <v>4</v>
      </c>
      <c r="C128" s="32">
        <v>4</v>
      </c>
      <c r="D128" s="32">
        <v>3</v>
      </c>
      <c r="E128" s="32">
        <v>3</v>
      </c>
      <c r="F128" s="32">
        <v>4</v>
      </c>
      <c r="G128" s="32">
        <v>4</v>
      </c>
      <c r="H128" s="32">
        <v>5</v>
      </c>
      <c r="I128" s="32">
        <v>5</v>
      </c>
      <c r="J128" s="16">
        <f t="shared" si="1"/>
        <v>32</v>
      </c>
    </row>
    <row r="129" spans="1:10" x14ac:dyDescent="0.25">
      <c r="A129" s="16">
        <v>24</v>
      </c>
      <c r="B129" s="32">
        <v>5</v>
      </c>
      <c r="C129" s="32">
        <v>3</v>
      </c>
      <c r="D129" s="32">
        <v>4</v>
      </c>
      <c r="E129" s="32">
        <v>4</v>
      </c>
      <c r="F129" s="32">
        <v>4</v>
      </c>
      <c r="G129" s="32">
        <v>4</v>
      </c>
      <c r="H129" s="32">
        <v>4</v>
      </c>
      <c r="I129" s="32">
        <v>5</v>
      </c>
      <c r="J129" s="16">
        <f t="shared" si="1"/>
        <v>33</v>
      </c>
    </row>
    <row r="130" spans="1:10" x14ac:dyDescent="0.25">
      <c r="A130" s="16">
        <v>25</v>
      </c>
      <c r="B130" s="32">
        <v>4</v>
      </c>
      <c r="C130" s="32">
        <v>4</v>
      </c>
      <c r="D130" s="32">
        <v>5</v>
      </c>
      <c r="E130" s="32">
        <v>5</v>
      </c>
      <c r="F130" s="32">
        <v>3</v>
      </c>
      <c r="G130" s="32">
        <v>4</v>
      </c>
      <c r="H130" s="32">
        <v>4</v>
      </c>
      <c r="I130" s="32">
        <v>5</v>
      </c>
      <c r="J130" s="16">
        <f t="shared" si="1"/>
        <v>34</v>
      </c>
    </row>
    <row r="131" spans="1:10" x14ac:dyDescent="0.25">
      <c r="A131" s="16">
        <v>26</v>
      </c>
      <c r="B131" s="32">
        <v>4</v>
      </c>
      <c r="C131" s="32">
        <v>4</v>
      </c>
      <c r="D131" s="32">
        <v>4</v>
      </c>
      <c r="E131" s="32">
        <v>4</v>
      </c>
      <c r="F131" s="32">
        <v>4</v>
      </c>
      <c r="G131" s="32">
        <v>4</v>
      </c>
      <c r="H131" s="32">
        <v>4</v>
      </c>
      <c r="I131" s="32">
        <v>4</v>
      </c>
      <c r="J131" s="16">
        <f t="shared" si="1"/>
        <v>32</v>
      </c>
    </row>
    <row r="132" spans="1:10" x14ac:dyDescent="0.25">
      <c r="A132" s="16">
        <v>27</v>
      </c>
      <c r="B132" s="32">
        <v>5</v>
      </c>
      <c r="C132" s="32">
        <v>3</v>
      </c>
      <c r="D132" s="32">
        <v>2</v>
      </c>
      <c r="E132" s="32">
        <v>4</v>
      </c>
      <c r="F132" s="32">
        <v>4</v>
      </c>
      <c r="G132" s="32">
        <v>3</v>
      </c>
      <c r="H132" s="32">
        <v>4</v>
      </c>
      <c r="I132" s="32">
        <v>4</v>
      </c>
      <c r="J132" s="16">
        <f t="shared" si="1"/>
        <v>29</v>
      </c>
    </row>
    <row r="133" spans="1:10" x14ac:dyDescent="0.25">
      <c r="A133" s="16">
        <v>28</v>
      </c>
      <c r="B133" s="32">
        <v>5</v>
      </c>
      <c r="C133" s="32">
        <v>3</v>
      </c>
      <c r="D133" s="32">
        <v>4</v>
      </c>
      <c r="E133" s="32">
        <v>5</v>
      </c>
      <c r="F133" s="32">
        <v>4</v>
      </c>
      <c r="G133" s="32">
        <v>4</v>
      </c>
      <c r="H133" s="32">
        <v>5</v>
      </c>
      <c r="I133" s="32">
        <v>5</v>
      </c>
      <c r="J133" s="16">
        <f t="shared" si="1"/>
        <v>35</v>
      </c>
    </row>
    <row r="134" spans="1:10" x14ac:dyDescent="0.25">
      <c r="A134" s="16">
        <v>29</v>
      </c>
      <c r="B134" s="32">
        <v>4</v>
      </c>
      <c r="C134" s="32">
        <v>5</v>
      </c>
      <c r="D134" s="32">
        <v>4</v>
      </c>
      <c r="E134" s="32">
        <v>4</v>
      </c>
      <c r="F134" s="32">
        <v>5</v>
      </c>
      <c r="G134" s="32">
        <v>4</v>
      </c>
      <c r="H134" s="32">
        <v>5</v>
      </c>
      <c r="I134" s="32">
        <v>5</v>
      </c>
      <c r="J134" s="16">
        <f t="shared" si="1"/>
        <v>36</v>
      </c>
    </row>
    <row r="135" spans="1:10" x14ac:dyDescent="0.25">
      <c r="A135" s="16">
        <v>30</v>
      </c>
      <c r="B135" s="32">
        <v>4</v>
      </c>
      <c r="C135" s="32">
        <v>3</v>
      </c>
      <c r="D135" s="32">
        <v>4</v>
      </c>
      <c r="E135" s="32">
        <v>4</v>
      </c>
      <c r="F135" s="32">
        <v>5</v>
      </c>
      <c r="G135" s="32">
        <v>4</v>
      </c>
      <c r="H135" s="32">
        <v>4</v>
      </c>
      <c r="I135" s="32">
        <v>5</v>
      </c>
      <c r="J135" s="16">
        <f t="shared" si="1"/>
        <v>33</v>
      </c>
    </row>
    <row r="136" spans="1:10" x14ac:dyDescent="0.25">
      <c r="A136" s="16">
        <v>31</v>
      </c>
      <c r="B136" s="32">
        <v>5</v>
      </c>
      <c r="C136" s="32">
        <v>4</v>
      </c>
      <c r="D136" s="32">
        <v>5</v>
      </c>
      <c r="E136" s="32">
        <v>4</v>
      </c>
      <c r="F136" s="32">
        <v>5</v>
      </c>
      <c r="G136" s="32">
        <v>5</v>
      </c>
      <c r="H136" s="32">
        <v>5</v>
      </c>
      <c r="I136" s="32">
        <v>5</v>
      </c>
      <c r="J136" s="16">
        <f t="shared" si="1"/>
        <v>38</v>
      </c>
    </row>
    <row r="137" spans="1:10" x14ac:dyDescent="0.25">
      <c r="A137" s="16">
        <v>32</v>
      </c>
      <c r="B137" s="32">
        <v>4</v>
      </c>
      <c r="C137" s="32">
        <v>4</v>
      </c>
      <c r="D137" s="32">
        <v>4</v>
      </c>
      <c r="E137" s="32">
        <v>5</v>
      </c>
      <c r="F137" s="32">
        <v>4</v>
      </c>
      <c r="G137" s="32">
        <v>4</v>
      </c>
      <c r="H137" s="32">
        <v>4</v>
      </c>
      <c r="I137" s="32">
        <v>5</v>
      </c>
      <c r="J137" s="16">
        <f t="shared" si="1"/>
        <v>34</v>
      </c>
    </row>
    <row r="138" spans="1:10" x14ac:dyDescent="0.25">
      <c r="A138" s="16">
        <v>33</v>
      </c>
      <c r="B138" s="32">
        <v>5</v>
      </c>
      <c r="C138" s="32">
        <v>5</v>
      </c>
      <c r="D138" s="32">
        <v>5</v>
      </c>
      <c r="E138" s="32">
        <v>5</v>
      </c>
      <c r="F138" s="32">
        <v>5</v>
      </c>
      <c r="G138" s="32">
        <v>5</v>
      </c>
      <c r="H138" s="32">
        <v>5</v>
      </c>
      <c r="I138" s="32">
        <v>5</v>
      </c>
      <c r="J138" s="16">
        <f t="shared" si="1"/>
        <v>40</v>
      </c>
    </row>
    <row r="139" spans="1:10" x14ac:dyDescent="0.25">
      <c r="A139" s="16">
        <v>34</v>
      </c>
      <c r="B139" s="32">
        <v>5</v>
      </c>
      <c r="C139" s="32">
        <v>3</v>
      </c>
      <c r="D139" s="32">
        <v>3</v>
      </c>
      <c r="E139" s="32">
        <v>4</v>
      </c>
      <c r="F139" s="32">
        <v>4</v>
      </c>
      <c r="G139" s="32">
        <v>5</v>
      </c>
      <c r="H139" s="32">
        <v>4</v>
      </c>
      <c r="I139" s="32">
        <v>5</v>
      </c>
      <c r="J139" s="16">
        <f t="shared" si="1"/>
        <v>33</v>
      </c>
    </row>
    <row r="140" spans="1:10" x14ac:dyDescent="0.25">
      <c r="A140" s="16">
        <v>35</v>
      </c>
      <c r="B140" s="32">
        <v>2</v>
      </c>
      <c r="C140" s="32">
        <v>2</v>
      </c>
      <c r="D140" s="32">
        <v>5</v>
      </c>
      <c r="E140" s="32">
        <v>2</v>
      </c>
      <c r="F140" s="32">
        <v>2</v>
      </c>
      <c r="G140" s="32">
        <v>2</v>
      </c>
      <c r="H140" s="32">
        <v>2</v>
      </c>
      <c r="I140" s="32">
        <v>2</v>
      </c>
      <c r="J140" s="16">
        <f t="shared" si="1"/>
        <v>19</v>
      </c>
    </row>
    <row r="141" spans="1:10" x14ac:dyDescent="0.25">
      <c r="A141" s="16">
        <v>36</v>
      </c>
      <c r="B141" s="32">
        <v>5</v>
      </c>
      <c r="C141" s="32">
        <v>3</v>
      </c>
      <c r="D141" s="32">
        <v>5</v>
      </c>
      <c r="E141" s="32">
        <v>5</v>
      </c>
      <c r="F141" s="32">
        <v>5</v>
      </c>
      <c r="G141" s="32">
        <v>5</v>
      </c>
      <c r="H141" s="32">
        <v>5</v>
      </c>
      <c r="I141" s="32">
        <v>4</v>
      </c>
      <c r="J141" s="16">
        <f t="shared" si="1"/>
        <v>37</v>
      </c>
    </row>
    <row r="142" spans="1:10" x14ac:dyDescent="0.25">
      <c r="A142" s="16">
        <v>37</v>
      </c>
      <c r="B142" s="32">
        <v>4</v>
      </c>
      <c r="C142" s="32">
        <v>4</v>
      </c>
      <c r="D142" s="32">
        <v>4</v>
      </c>
      <c r="E142" s="32">
        <v>4</v>
      </c>
      <c r="F142" s="32">
        <v>4</v>
      </c>
      <c r="G142" s="32">
        <v>4</v>
      </c>
      <c r="H142" s="32">
        <v>4</v>
      </c>
      <c r="I142" s="32">
        <v>5</v>
      </c>
      <c r="J142" s="16">
        <f t="shared" si="1"/>
        <v>33</v>
      </c>
    </row>
    <row r="143" spans="1:10" x14ac:dyDescent="0.25">
      <c r="A143" s="16">
        <v>38</v>
      </c>
      <c r="B143" s="32">
        <v>3</v>
      </c>
      <c r="C143" s="32">
        <v>4</v>
      </c>
      <c r="D143" s="32">
        <v>5</v>
      </c>
      <c r="E143" s="32">
        <v>4</v>
      </c>
      <c r="F143" s="32">
        <v>5</v>
      </c>
      <c r="G143" s="32">
        <v>4</v>
      </c>
      <c r="H143" s="32">
        <v>5</v>
      </c>
      <c r="I143" s="32">
        <v>5</v>
      </c>
      <c r="J143" s="16">
        <f t="shared" si="1"/>
        <v>35</v>
      </c>
    </row>
    <row r="144" spans="1:10" x14ac:dyDescent="0.25">
      <c r="A144" s="16">
        <v>39</v>
      </c>
      <c r="B144" s="32">
        <v>4</v>
      </c>
      <c r="C144" s="32">
        <v>3</v>
      </c>
      <c r="D144" s="32">
        <v>5</v>
      </c>
      <c r="E144" s="32">
        <v>5</v>
      </c>
      <c r="F144" s="32">
        <v>5</v>
      </c>
      <c r="G144" s="32">
        <v>5</v>
      </c>
      <c r="H144" s="32">
        <v>5</v>
      </c>
      <c r="I144" s="32">
        <v>5</v>
      </c>
      <c r="J144" s="16">
        <f t="shared" si="1"/>
        <v>37</v>
      </c>
    </row>
    <row r="145" spans="1:10" x14ac:dyDescent="0.25">
      <c r="A145" s="16">
        <v>40</v>
      </c>
      <c r="B145" s="32">
        <v>4</v>
      </c>
      <c r="C145" s="32">
        <v>4</v>
      </c>
      <c r="D145" s="32">
        <v>4</v>
      </c>
      <c r="E145" s="32">
        <v>4</v>
      </c>
      <c r="F145" s="32">
        <v>4</v>
      </c>
      <c r="G145" s="32">
        <v>4</v>
      </c>
      <c r="H145" s="32">
        <v>4</v>
      </c>
      <c r="I145" s="32">
        <v>5</v>
      </c>
      <c r="J145" s="16">
        <f t="shared" si="1"/>
        <v>33</v>
      </c>
    </row>
    <row r="146" spans="1:10" x14ac:dyDescent="0.25">
      <c r="A146" s="16">
        <v>41</v>
      </c>
      <c r="B146" s="32">
        <v>5</v>
      </c>
      <c r="C146" s="32">
        <v>4</v>
      </c>
      <c r="D146" s="32">
        <v>4</v>
      </c>
      <c r="E146" s="32">
        <v>4</v>
      </c>
      <c r="F146" s="32">
        <v>4</v>
      </c>
      <c r="G146" s="32">
        <v>4</v>
      </c>
      <c r="H146" s="32">
        <v>4</v>
      </c>
      <c r="I146" s="32">
        <v>4</v>
      </c>
      <c r="J146" s="16">
        <f t="shared" si="1"/>
        <v>33</v>
      </c>
    </row>
    <row r="147" spans="1:10" x14ac:dyDescent="0.25">
      <c r="A147" s="16">
        <v>42</v>
      </c>
      <c r="B147" s="32">
        <v>5</v>
      </c>
      <c r="C147" s="32">
        <v>4</v>
      </c>
      <c r="D147" s="32">
        <v>5</v>
      </c>
      <c r="E147" s="32">
        <v>5</v>
      </c>
      <c r="F147" s="32">
        <v>5</v>
      </c>
      <c r="G147" s="32">
        <v>5</v>
      </c>
      <c r="H147" s="32">
        <v>5</v>
      </c>
      <c r="I147" s="32">
        <v>5</v>
      </c>
      <c r="J147" s="16">
        <f t="shared" si="1"/>
        <v>39</v>
      </c>
    </row>
    <row r="148" spans="1:10" x14ac:dyDescent="0.25">
      <c r="A148" s="16">
        <v>43</v>
      </c>
      <c r="B148" s="32">
        <v>5</v>
      </c>
      <c r="C148" s="32">
        <v>3</v>
      </c>
      <c r="D148" s="32">
        <v>5</v>
      </c>
      <c r="E148" s="32">
        <v>5</v>
      </c>
      <c r="F148" s="32">
        <v>4</v>
      </c>
      <c r="G148" s="32">
        <v>4</v>
      </c>
      <c r="H148" s="32">
        <v>4</v>
      </c>
      <c r="I148" s="32">
        <v>5</v>
      </c>
      <c r="J148" s="16">
        <f t="shared" si="1"/>
        <v>35</v>
      </c>
    </row>
    <row r="149" spans="1:10" x14ac:dyDescent="0.25">
      <c r="A149" s="16">
        <v>44</v>
      </c>
      <c r="B149" s="32">
        <v>4</v>
      </c>
      <c r="C149" s="32">
        <v>3</v>
      </c>
      <c r="D149" s="32">
        <v>2</v>
      </c>
      <c r="E149" s="32">
        <v>4</v>
      </c>
      <c r="F149" s="32">
        <v>4</v>
      </c>
      <c r="G149" s="32">
        <v>4</v>
      </c>
      <c r="H149" s="32">
        <v>5</v>
      </c>
      <c r="I149" s="32">
        <v>4</v>
      </c>
      <c r="J149" s="16">
        <f t="shared" si="1"/>
        <v>30</v>
      </c>
    </row>
    <row r="150" spans="1:10" x14ac:dyDescent="0.25">
      <c r="A150" s="16">
        <v>45</v>
      </c>
      <c r="B150" s="32">
        <v>4</v>
      </c>
      <c r="C150" s="32">
        <v>3</v>
      </c>
      <c r="D150" s="32">
        <v>2</v>
      </c>
      <c r="E150" s="32">
        <v>4</v>
      </c>
      <c r="F150" s="32">
        <v>4</v>
      </c>
      <c r="G150" s="32">
        <v>3</v>
      </c>
      <c r="H150" s="32">
        <v>4</v>
      </c>
      <c r="I150" s="32">
        <v>5</v>
      </c>
      <c r="J150" s="16">
        <f t="shared" si="1"/>
        <v>29</v>
      </c>
    </row>
    <row r="151" spans="1:10" x14ac:dyDescent="0.25">
      <c r="A151" s="16">
        <v>46</v>
      </c>
      <c r="B151" s="32">
        <v>5</v>
      </c>
      <c r="C151" s="32">
        <v>4</v>
      </c>
      <c r="D151" s="32">
        <v>4</v>
      </c>
      <c r="E151" s="32">
        <v>5</v>
      </c>
      <c r="F151" s="32">
        <v>5</v>
      </c>
      <c r="G151" s="32">
        <v>4</v>
      </c>
      <c r="H151" s="32">
        <v>4</v>
      </c>
      <c r="I151" s="32">
        <v>5</v>
      </c>
      <c r="J151" s="16">
        <f t="shared" si="1"/>
        <v>36</v>
      </c>
    </row>
    <row r="152" spans="1:10" x14ac:dyDescent="0.25">
      <c r="A152" s="16">
        <v>47</v>
      </c>
      <c r="B152" s="32">
        <v>4</v>
      </c>
      <c r="C152" s="32">
        <v>4</v>
      </c>
      <c r="D152" s="32">
        <v>3</v>
      </c>
      <c r="E152" s="32">
        <v>3</v>
      </c>
      <c r="F152" s="32">
        <v>4</v>
      </c>
      <c r="G152" s="32">
        <v>4</v>
      </c>
      <c r="H152" s="32">
        <v>4</v>
      </c>
      <c r="I152" s="32">
        <v>4</v>
      </c>
      <c r="J152" s="16">
        <f t="shared" si="1"/>
        <v>30</v>
      </c>
    </row>
    <row r="153" spans="1:10" x14ac:dyDescent="0.25">
      <c r="A153" s="16">
        <v>48</v>
      </c>
      <c r="B153" s="32">
        <v>5</v>
      </c>
      <c r="C153" s="32">
        <v>5</v>
      </c>
      <c r="D153" s="32">
        <v>5</v>
      </c>
      <c r="E153" s="32">
        <v>5</v>
      </c>
      <c r="F153" s="32">
        <v>5</v>
      </c>
      <c r="G153" s="32">
        <v>5</v>
      </c>
      <c r="H153" s="32">
        <v>4</v>
      </c>
      <c r="I153" s="32">
        <v>5</v>
      </c>
      <c r="J153" s="16">
        <f t="shared" si="1"/>
        <v>39</v>
      </c>
    </row>
    <row r="154" spans="1:10" x14ac:dyDescent="0.25">
      <c r="A154" s="16">
        <v>49</v>
      </c>
      <c r="B154" s="32">
        <v>3</v>
      </c>
      <c r="C154" s="32">
        <v>4</v>
      </c>
      <c r="D154" s="32">
        <v>4</v>
      </c>
      <c r="E154" s="32">
        <v>5</v>
      </c>
      <c r="F154" s="32">
        <v>3</v>
      </c>
      <c r="G154" s="32">
        <v>4</v>
      </c>
      <c r="H154" s="32">
        <v>5</v>
      </c>
      <c r="I154" s="32">
        <v>4</v>
      </c>
      <c r="J154" s="16">
        <f t="shared" si="1"/>
        <v>32</v>
      </c>
    </row>
    <row r="155" spans="1:10" x14ac:dyDescent="0.25">
      <c r="A155" s="16">
        <v>50</v>
      </c>
      <c r="B155" s="32">
        <v>4</v>
      </c>
      <c r="C155" s="32">
        <v>4</v>
      </c>
      <c r="D155" s="32">
        <v>2</v>
      </c>
      <c r="E155" s="32">
        <v>3</v>
      </c>
      <c r="F155" s="32">
        <v>3</v>
      </c>
      <c r="G155" s="32">
        <v>3</v>
      </c>
      <c r="H155" s="32">
        <v>3</v>
      </c>
      <c r="I155" s="32">
        <v>4</v>
      </c>
      <c r="J155" s="16">
        <f t="shared" si="1"/>
        <v>26</v>
      </c>
    </row>
    <row r="156" spans="1:10" x14ac:dyDescent="0.25">
      <c r="A156" s="16">
        <v>51</v>
      </c>
      <c r="B156" s="32">
        <v>4</v>
      </c>
      <c r="C156" s="32">
        <v>4</v>
      </c>
      <c r="D156" s="32">
        <v>5</v>
      </c>
      <c r="E156" s="32">
        <v>4</v>
      </c>
      <c r="F156" s="32">
        <v>5</v>
      </c>
      <c r="G156" s="32">
        <v>4</v>
      </c>
      <c r="H156" s="32">
        <v>4</v>
      </c>
      <c r="I156" s="32">
        <v>4</v>
      </c>
      <c r="J156" s="16">
        <f t="shared" si="1"/>
        <v>34</v>
      </c>
    </row>
    <row r="157" spans="1:10" x14ac:dyDescent="0.25">
      <c r="A157" s="16">
        <v>52</v>
      </c>
      <c r="B157" s="32">
        <v>5</v>
      </c>
      <c r="C157" s="32">
        <v>3</v>
      </c>
      <c r="D157" s="32">
        <v>2</v>
      </c>
      <c r="E157" s="32">
        <v>4</v>
      </c>
      <c r="F157" s="32">
        <v>3</v>
      </c>
      <c r="G157" s="32">
        <v>4</v>
      </c>
      <c r="H157" s="32">
        <v>4</v>
      </c>
      <c r="I157" s="32">
        <v>4</v>
      </c>
      <c r="J157" s="16">
        <f t="shared" si="1"/>
        <v>29</v>
      </c>
    </row>
    <row r="158" spans="1:10" x14ac:dyDescent="0.25">
      <c r="A158" s="16">
        <v>53</v>
      </c>
      <c r="B158" s="32">
        <v>4</v>
      </c>
      <c r="C158" s="32">
        <v>4</v>
      </c>
      <c r="D158" s="32">
        <v>4</v>
      </c>
      <c r="E158" s="32">
        <v>4</v>
      </c>
      <c r="F158" s="32">
        <v>4</v>
      </c>
      <c r="G158" s="32">
        <v>4</v>
      </c>
      <c r="H158" s="32">
        <v>4</v>
      </c>
      <c r="I158" s="32">
        <v>4</v>
      </c>
      <c r="J158" s="16">
        <f t="shared" si="1"/>
        <v>32</v>
      </c>
    </row>
    <row r="159" spans="1:10" x14ac:dyDescent="0.25">
      <c r="A159" s="16">
        <v>54</v>
      </c>
      <c r="B159" s="32">
        <v>4</v>
      </c>
      <c r="C159" s="32">
        <v>4</v>
      </c>
      <c r="D159" s="32">
        <v>4</v>
      </c>
      <c r="E159" s="32">
        <v>4</v>
      </c>
      <c r="F159" s="32">
        <v>4</v>
      </c>
      <c r="G159" s="32">
        <v>4</v>
      </c>
      <c r="H159" s="32">
        <v>4</v>
      </c>
      <c r="I159" s="32">
        <v>4</v>
      </c>
      <c r="J159" s="16">
        <f t="shared" si="1"/>
        <v>32</v>
      </c>
    </row>
    <row r="160" spans="1:10" x14ac:dyDescent="0.25">
      <c r="A160" s="16">
        <v>55</v>
      </c>
      <c r="B160" s="32">
        <v>4</v>
      </c>
      <c r="C160" s="32">
        <v>4</v>
      </c>
      <c r="D160" s="32">
        <v>5</v>
      </c>
      <c r="E160" s="32">
        <v>5</v>
      </c>
      <c r="F160" s="32">
        <v>4</v>
      </c>
      <c r="G160" s="32">
        <v>3</v>
      </c>
      <c r="H160" s="32">
        <v>5</v>
      </c>
      <c r="I160" s="32">
        <v>3</v>
      </c>
      <c r="J160" s="16">
        <f t="shared" si="1"/>
        <v>33</v>
      </c>
    </row>
    <row r="161" spans="1:10" x14ac:dyDescent="0.25">
      <c r="A161" s="16">
        <v>56</v>
      </c>
      <c r="B161" s="32">
        <v>5</v>
      </c>
      <c r="C161" s="32">
        <v>4</v>
      </c>
      <c r="D161" s="32">
        <v>5</v>
      </c>
      <c r="E161" s="32">
        <v>5</v>
      </c>
      <c r="F161" s="32">
        <v>5</v>
      </c>
      <c r="G161" s="32">
        <v>3</v>
      </c>
      <c r="H161" s="32">
        <v>4</v>
      </c>
      <c r="I161" s="32">
        <v>5</v>
      </c>
      <c r="J161" s="16">
        <f t="shared" si="1"/>
        <v>36</v>
      </c>
    </row>
    <row r="162" spans="1:10" x14ac:dyDescent="0.25">
      <c r="A162" s="16">
        <v>57</v>
      </c>
      <c r="B162" s="32">
        <v>4</v>
      </c>
      <c r="C162" s="32">
        <v>4</v>
      </c>
      <c r="D162" s="32">
        <v>4</v>
      </c>
      <c r="E162" s="32">
        <v>5</v>
      </c>
      <c r="F162" s="32">
        <v>5</v>
      </c>
      <c r="G162" s="32">
        <v>5</v>
      </c>
      <c r="H162" s="32">
        <v>4</v>
      </c>
      <c r="I162" s="32">
        <v>5</v>
      </c>
      <c r="J162" s="16">
        <f t="shared" si="1"/>
        <v>36</v>
      </c>
    </row>
    <row r="163" spans="1:10" x14ac:dyDescent="0.25">
      <c r="A163" s="16">
        <v>58</v>
      </c>
      <c r="B163" s="32">
        <v>3</v>
      </c>
      <c r="C163" s="32">
        <v>3</v>
      </c>
      <c r="D163" s="32">
        <v>3</v>
      </c>
      <c r="E163" s="32">
        <v>3</v>
      </c>
      <c r="F163" s="32">
        <v>3</v>
      </c>
      <c r="G163" s="32">
        <v>3</v>
      </c>
      <c r="H163" s="32">
        <v>3</v>
      </c>
      <c r="I163" s="32">
        <v>3</v>
      </c>
      <c r="J163" s="16">
        <f t="shared" si="1"/>
        <v>24</v>
      </c>
    </row>
    <row r="164" spans="1:10" x14ac:dyDescent="0.25">
      <c r="A164" s="16">
        <v>59</v>
      </c>
      <c r="B164" s="32">
        <v>4</v>
      </c>
      <c r="C164" s="32">
        <v>4</v>
      </c>
      <c r="D164" s="32">
        <v>5</v>
      </c>
      <c r="E164" s="32">
        <v>5</v>
      </c>
      <c r="F164" s="32">
        <v>4</v>
      </c>
      <c r="G164" s="32">
        <v>2</v>
      </c>
      <c r="H164" s="32">
        <v>5</v>
      </c>
      <c r="I164" s="32">
        <v>4</v>
      </c>
      <c r="J164" s="16">
        <f t="shared" si="1"/>
        <v>33</v>
      </c>
    </row>
    <row r="165" spans="1:10" x14ac:dyDescent="0.25">
      <c r="A165" s="16">
        <v>60</v>
      </c>
      <c r="B165" s="32">
        <v>5</v>
      </c>
      <c r="C165" s="32">
        <v>5</v>
      </c>
      <c r="D165" s="32">
        <v>5</v>
      </c>
      <c r="E165" s="32">
        <v>5</v>
      </c>
      <c r="F165" s="32">
        <v>5</v>
      </c>
      <c r="G165" s="32">
        <v>5</v>
      </c>
      <c r="H165" s="32">
        <v>5</v>
      </c>
      <c r="I165" s="32">
        <v>5</v>
      </c>
      <c r="J165" s="16">
        <f t="shared" si="1"/>
        <v>40</v>
      </c>
    </row>
    <row r="166" spans="1:10" x14ac:dyDescent="0.25">
      <c r="A166" s="16">
        <v>61</v>
      </c>
      <c r="B166" s="32">
        <v>5</v>
      </c>
      <c r="C166" s="32">
        <v>5</v>
      </c>
      <c r="D166" s="32">
        <v>4</v>
      </c>
      <c r="E166" s="32">
        <v>4</v>
      </c>
      <c r="F166" s="32">
        <v>5</v>
      </c>
      <c r="G166" s="32">
        <v>4</v>
      </c>
      <c r="H166" s="32">
        <v>5</v>
      </c>
      <c r="I166" s="32">
        <v>5</v>
      </c>
      <c r="J166" s="16">
        <f t="shared" si="1"/>
        <v>37</v>
      </c>
    </row>
    <row r="167" spans="1:10" x14ac:dyDescent="0.25">
      <c r="A167" s="16">
        <v>62</v>
      </c>
      <c r="B167" s="32">
        <v>4</v>
      </c>
      <c r="C167" s="32">
        <v>4</v>
      </c>
      <c r="D167" s="32">
        <v>4</v>
      </c>
      <c r="E167" s="32">
        <v>4</v>
      </c>
      <c r="F167" s="32">
        <v>4</v>
      </c>
      <c r="G167" s="32">
        <v>4</v>
      </c>
      <c r="H167" s="32">
        <v>4</v>
      </c>
      <c r="I167" s="32">
        <v>4</v>
      </c>
      <c r="J167" s="16">
        <f t="shared" si="1"/>
        <v>32</v>
      </c>
    </row>
    <row r="168" spans="1:10" x14ac:dyDescent="0.25">
      <c r="A168" s="16">
        <v>63</v>
      </c>
      <c r="B168" s="32">
        <v>4</v>
      </c>
      <c r="C168" s="32">
        <v>4</v>
      </c>
      <c r="D168" s="32">
        <v>4</v>
      </c>
      <c r="E168" s="32">
        <v>4</v>
      </c>
      <c r="F168" s="32">
        <v>5</v>
      </c>
      <c r="G168" s="32">
        <v>4</v>
      </c>
      <c r="H168" s="32">
        <v>5</v>
      </c>
      <c r="I168" s="32">
        <v>4</v>
      </c>
      <c r="J168" s="16">
        <f t="shared" si="1"/>
        <v>34</v>
      </c>
    </row>
    <row r="169" spans="1:10" x14ac:dyDescent="0.25">
      <c r="A169" s="16">
        <v>64</v>
      </c>
      <c r="B169" s="32">
        <v>5</v>
      </c>
      <c r="C169" s="32">
        <v>3</v>
      </c>
      <c r="D169" s="32">
        <v>4</v>
      </c>
      <c r="E169" s="32">
        <v>4</v>
      </c>
      <c r="F169" s="32">
        <v>4</v>
      </c>
      <c r="G169" s="32">
        <v>3</v>
      </c>
      <c r="H169" s="32">
        <v>4</v>
      </c>
      <c r="I169" s="32">
        <v>5</v>
      </c>
      <c r="J169" s="16">
        <f t="shared" si="1"/>
        <v>32</v>
      </c>
    </row>
    <row r="170" spans="1:10" x14ac:dyDescent="0.25">
      <c r="A170" s="16">
        <v>65</v>
      </c>
      <c r="B170" s="32">
        <v>4</v>
      </c>
      <c r="C170" s="32">
        <v>2</v>
      </c>
      <c r="D170" s="32">
        <v>3</v>
      </c>
      <c r="E170" s="32">
        <v>4</v>
      </c>
      <c r="F170" s="32">
        <v>4</v>
      </c>
      <c r="G170" s="32">
        <v>3</v>
      </c>
      <c r="H170" s="32">
        <v>4</v>
      </c>
      <c r="I170" s="32">
        <v>4</v>
      </c>
      <c r="J170" s="16">
        <f t="shared" si="1"/>
        <v>28</v>
      </c>
    </row>
    <row r="171" spans="1:10" x14ac:dyDescent="0.25">
      <c r="A171" s="16">
        <v>66</v>
      </c>
      <c r="B171" s="32">
        <v>5</v>
      </c>
      <c r="C171" s="32">
        <v>5</v>
      </c>
      <c r="D171" s="32">
        <v>5</v>
      </c>
      <c r="E171" s="32">
        <v>5</v>
      </c>
      <c r="F171" s="32">
        <v>5</v>
      </c>
      <c r="G171" s="32">
        <v>5</v>
      </c>
      <c r="H171" s="32">
        <v>5</v>
      </c>
      <c r="I171" s="32">
        <v>5</v>
      </c>
      <c r="J171" s="16">
        <f t="shared" ref="J171:J205" si="2">SUM(B171:I171)</f>
        <v>40</v>
      </c>
    </row>
    <row r="172" spans="1:10" x14ac:dyDescent="0.25">
      <c r="A172" s="16">
        <v>67</v>
      </c>
      <c r="B172" s="32">
        <v>3</v>
      </c>
      <c r="C172" s="32">
        <v>3</v>
      </c>
      <c r="D172" s="32">
        <v>3</v>
      </c>
      <c r="E172" s="32">
        <v>4</v>
      </c>
      <c r="F172" s="32">
        <v>5</v>
      </c>
      <c r="G172" s="32">
        <v>4</v>
      </c>
      <c r="H172" s="32">
        <v>5</v>
      </c>
      <c r="I172" s="32">
        <v>4</v>
      </c>
      <c r="J172" s="16">
        <f t="shared" si="2"/>
        <v>31</v>
      </c>
    </row>
    <row r="173" spans="1:10" x14ac:dyDescent="0.25">
      <c r="A173" s="16">
        <v>68</v>
      </c>
      <c r="B173" s="32">
        <v>4</v>
      </c>
      <c r="C173" s="32">
        <v>3</v>
      </c>
      <c r="D173" s="32">
        <v>5</v>
      </c>
      <c r="E173" s="32">
        <v>4</v>
      </c>
      <c r="F173" s="32">
        <v>3</v>
      </c>
      <c r="G173" s="32">
        <v>3</v>
      </c>
      <c r="H173" s="32">
        <v>4</v>
      </c>
      <c r="I173" s="32">
        <v>4</v>
      </c>
      <c r="J173" s="16">
        <f t="shared" si="2"/>
        <v>30</v>
      </c>
    </row>
    <row r="174" spans="1:10" x14ac:dyDescent="0.25">
      <c r="A174" s="16">
        <v>69</v>
      </c>
      <c r="B174" s="32">
        <v>4</v>
      </c>
      <c r="C174" s="32">
        <v>4</v>
      </c>
      <c r="D174" s="32">
        <v>5</v>
      </c>
      <c r="E174" s="32">
        <v>5</v>
      </c>
      <c r="F174" s="32">
        <v>5</v>
      </c>
      <c r="G174" s="32">
        <v>4</v>
      </c>
      <c r="H174" s="32">
        <v>5</v>
      </c>
      <c r="I174" s="32">
        <v>5</v>
      </c>
      <c r="J174" s="16">
        <f t="shared" si="2"/>
        <v>37</v>
      </c>
    </row>
    <row r="175" spans="1:10" x14ac:dyDescent="0.25">
      <c r="A175" s="16">
        <v>70</v>
      </c>
      <c r="B175" s="32">
        <v>4</v>
      </c>
      <c r="C175" s="32">
        <v>4</v>
      </c>
      <c r="D175" s="32">
        <v>4</v>
      </c>
      <c r="E175" s="32">
        <v>4</v>
      </c>
      <c r="F175" s="32">
        <v>4</v>
      </c>
      <c r="G175" s="32">
        <v>4</v>
      </c>
      <c r="H175" s="32">
        <v>4</v>
      </c>
      <c r="I175" s="32">
        <v>4</v>
      </c>
      <c r="J175" s="16">
        <f t="shared" si="2"/>
        <v>32</v>
      </c>
    </row>
    <row r="176" spans="1:10" x14ac:dyDescent="0.25">
      <c r="A176" s="16">
        <v>71</v>
      </c>
      <c r="B176" s="32">
        <v>5</v>
      </c>
      <c r="C176" s="32">
        <v>2</v>
      </c>
      <c r="D176" s="32">
        <v>5</v>
      </c>
      <c r="E176" s="32">
        <v>5</v>
      </c>
      <c r="F176" s="32">
        <v>4</v>
      </c>
      <c r="G176" s="32">
        <v>4</v>
      </c>
      <c r="H176" s="32">
        <v>4</v>
      </c>
      <c r="I176" s="32">
        <v>5</v>
      </c>
      <c r="J176" s="16">
        <f t="shared" si="2"/>
        <v>34</v>
      </c>
    </row>
    <row r="177" spans="1:10" x14ac:dyDescent="0.25">
      <c r="A177" s="16">
        <v>72</v>
      </c>
      <c r="B177" s="32">
        <v>4</v>
      </c>
      <c r="C177" s="32">
        <v>4</v>
      </c>
      <c r="D177" s="32">
        <v>5</v>
      </c>
      <c r="E177" s="32">
        <v>4</v>
      </c>
      <c r="F177" s="32">
        <v>4</v>
      </c>
      <c r="G177" s="32">
        <v>4</v>
      </c>
      <c r="H177" s="32">
        <v>4</v>
      </c>
      <c r="I177" s="32">
        <v>4</v>
      </c>
      <c r="J177" s="16">
        <f t="shared" si="2"/>
        <v>33</v>
      </c>
    </row>
    <row r="178" spans="1:10" x14ac:dyDescent="0.25">
      <c r="A178" s="16">
        <v>73</v>
      </c>
      <c r="B178" s="32">
        <v>5</v>
      </c>
      <c r="C178" s="32">
        <v>5</v>
      </c>
      <c r="D178" s="32">
        <v>5</v>
      </c>
      <c r="E178" s="32">
        <v>5</v>
      </c>
      <c r="F178" s="32">
        <v>5</v>
      </c>
      <c r="G178" s="32">
        <v>5</v>
      </c>
      <c r="H178" s="32">
        <v>5</v>
      </c>
      <c r="I178" s="32">
        <v>5</v>
      </c>
      <c r="J178" s="16">
        <f t="shared" si="2"/>
        <v>40</v>
      </c>
    </row>
    <row r="179" spans="1:10" x14ac:dyDescent="0.25">
      <c r="A179" s="16">
        <v>74</v>
      </c>
      <c r="B179" s="32">
        <v>4</v>
      </c>
      <c r="C179" s="32">
        <v>4</v>
      </c>
      <c r="D179" s="32">
        <v>4</v>
      </c>
      <c r="E179" s="32">
        <v>4</v>
      </c>
      <c r="F179" s="32">
        <v>4</v>
      </c>
      <c r="G179" s="32">
        <v>4</v>
      </c>
      <c r="H179" s="32">
        <v>4</v>
      </c>
      <c r="I179" s="32">
        <v>4</v>
      </c>
      <c r="J179" s="16">
        <f t="shared" si="2"/>
        <v>32</v>
      </c>
    </row>
    <row r="180" spans="1:10" x14ac:dyDescent="0.25">
      <c r="A180" s="16">
        <v>75</v>
      </c>
      <c r="B180" s="32">
        <v>5</v>
      </c>
      <c r="C180" s="32">
        <v>5</v>
      </c>
      <c r="D180" s="32">
        <v>5</v>
      </c>
      <c r="E180" s="32">
        <v>5</v>
      </c>
      <c r="F180" s="32">
        <v>5</v>
      </c>
      <c r="G180" s="32">
        <v>5</v>
      </c>
      <c r="H180" s="32">
        <v>5</v>
      </c>
      <c r="I180" s="32">
        <v>5</v>
      </c>
      <c r="J180" s="16">
        <f t="shared" si="2"/>
        <v>40</v>
      </c>
    </row>
    <row r="181" spans="1:10" x14ac:dyDescent="0.25">
      <c r="A181" s="16">
        <v>76</v>
      </c>
      <c r="B181" s="32">
        <v>5</v>
      </c>
      <c r="C181" s="32">
        <v>4</v>
      </c>
      <c r="D181" s="32">
        <v>5</v>
      </c>
      <c r="E181" s="32">
        <v>4</v>
      </c>
      <c r="F181" s="32">
        <v>4</v>
      </c>
      <c r="G181" s="32">
        <v>3</v>
      </c>
      <c r="H181" s="32">
        <v>4</v>
      </c>
      <c r="I181" s="32">
        <v>4</v>
      </c>
      <c r="J181" s="16">
        <f t="shared" si="2"/>
        <v>33</v>
      </c>
    </row>
    <row r="182" spans="1:10" x14ac:dyDescent="0.25">
      <c r="A182" s="16">
        <v>77</v>
      </c>
      <c r="B182" s="32">
        <v>4</v>
      </c>
      <c r="C182" s="32">
        <v>4</v>
      </c>
      <c r="D182" s="32">
        <v>4</v>
      </c>
      <c r="E182" s="32">
        <v>4</v>
      </c>
      <c r="F182" s="32">
        <v>4</v>
      </c>
      <c r="G182" s="32">
        <v>4</v>
      </c>
      <c r="H182" s="32">
        <v>3</v>
      </c>
      <c r="I182" s="32">
        <v>5</v>
      </c>
      <c r="J182" s="16">
        <f t="shared" si="2"/>
        <v>32</v>
      </c>
    </row>
    <row r="183" spans="1:10" x14ac:dyDescent="0.25">
      <c r="A183" s="16">
        <v>78</v>
      </c>
      <c r="B183" s="32">
        <v>4</v>
      </c>
      <c r="C183" s="32">
        <v>4</v>
      </c>
      <c r="D183" s="32">
        <v>3</v>
      </c>
      <c r="E183" s="32">
        <v>4</v>
      </c>
      <c r="F183" s="32">
        <v>3</v>
      </c>
      <c r="G183" s="32">
        <v>3</v>
      </c>
      <c r="H183" s="32">
        <v>4</v>
      </c>
      <c r="I183" s="32">
        <v>3</v>
      </c>
      <c r="J183" s="16">
        <f t="shared" si="2"/>
        <v>28</v>
      </c>
    </row>
    <row r="184" spans="1:10" x14ac:dyDescent="0.25">
      <c r="A184" s="16">
        <v>79</v>
      </c>
      <c r="B184" s="32">
        <v>5</v>
      </c>
      <c r="C184" s="32">
        <v>4</v>
      </c>
      <c r="D184" s="32">
        <v>5</v>
      </c>
      <c r="E184" s="32">
        <v>5</v>
      </c>
      <c r="F184" s="32">
        <v>5</v>
      </c>
      <c r="G184" s="32">
        <v>4</v>
      </c>
      <c r="H184" s="32">
        <v>5</v>
      </c>
      <c r="I184" s="32">
        <v>5</v>
      </c>
      <c r="J184" s="16">
        <f t="shared" si="2"/>
        <v>38</v>
      </c>
    </row>
    <row r="185" spans="1:10" x14ac:dyDescent="0.25">
      <c r="A185" s="16">
        <v>80</v>
      </c>
      <c r="B185" s="32">
        <v>4</v>
      </c>
      <c r="C185" s="32">
        <v>4</v>
      </c>
      <c r="D185" s="32">
        <v>4</v>
      </c>
      <c r="E185" s="32">
        <v>4</v>
      </c>
      <c r="F185" s="32">
        <v>4</v>
      </c>
      <c r="G185" s="32">
        <v>4</v>
      </c>
      <c r="H185" s="32">
        <v>4</v>
      </c>
      <c r="I185" s="32">
        <v>4</v>
      </c>
      <c r="J185" s="16">
        <f t="shared" si="2"/>
        <v>32</v>
      </c>
    </row>
    <row r="186" spans="1:10" x14ac:dyDescent="0.25">
      <c r="A186" s="16">
        <v>81</v>
      </c>
      <c r="B186" s="32">
        <v>5</v>
      </c>
      <c r="C186" s="32">
        <v>5</v>
      </c>
      <c r="D186" s="32">
        <v>5</v>
      </c>
      <c r="E186" s="32">
        <v>5</v>
      </c>
      <c r="F186" s="32">
        <v>5</v>
      </c>
      <c r="G186" s="32">
        <v>5</v>
      </c>
      <c r="H186" s="32">
        <v>5</v>
      </c>
      <c r="I186" s="32">
        <v>5</v>
      </c>
      <c r="J186" s="16">
        <f t="shared" si="2"/>
        <v>40</v>
      </c>
    </row>
    <row r="187" spans="1:10" x14ac:dyDescent="0.25">
      <c r="A187" s="16">
        <v>82</v>
      </c>
      <c r="B187" s="32">
        <v>4</v>
      </c>
      <c r="C187" s="32">
        <v>4</v>
      </c>
      <c r="D187" s="32">
        <v>5</v>
      </c>
      <c r="E187" s="32">
        <v>5</v>
      </c>
      <c r="F187" s="32">
        <v>5</v>
      </c>
      <c r="G187" s="32">
        <v>5</v>
      </c>
      <c r="H187" s="32">
        <v>5</v>
      </c>
      <c r="I187" s="32">
        <v>5</v>
      </c>
      <c r="J187" s="16">
        <f t="shared" si="2"/>
        <v>38</v>
      </c>
    </row>
    <row r="188" spans="1:10" x14ac:dyDescent="0.25">
      <c r="A188" s="16">
        <v>83</v>
      </c>
      <c r="B188" s="32">
        <v>4</v>
      </c>
      <c r="C188" s="32">
        <v>4</v>
      </c>
      <c r="D188" s="32">
        <v>4</v>
      </c>
      <c r="E188" s="32">
        <v>4</v>
      </c>
      <c r="F188" s="32">
        <v>4</v>
      </c>
      <c r="G188" s="32">
        <v>2</v>
      </c>
      <c r="H188" s="32">
        <v>4</v>
      </c>
      <c r="I188" s="32">
        <v>4</v>
      </c>
      <c r="J188" s="16">
        <f t="shared" si="2"/>
        <v>30</v>
      </c>
    </row>
    <row r="189" spans="1:10" x14ac:dyDescent="0.25">
      <c r="A189" s="16">
        <v>84</v>
      </c>
      <c r="B189" s="32">
        <v>4</v>
      </c>
      <c r="C189" s="32">
        <v>4</v>
      </c>
      <c r="D189" s="32">
        <v>4</v>
      </c>
      <c r="E189" s="32">
        <v>4</v>
      </c>
      <c r="F189" s="32">
        <v>4</v>
      </c>
      <c r="G189" s="32">
        <v>3</v>
      </c>
      <c r="H189" s="32">
        <v>4</v>
      </c>
      <c r="I189" s="32">
        <v>4</v>
      </c>
      <c r="J189" s="16">
        <f t="shared" si="2"/>
        <v>31</v>
      </c>
    </row>
    <row r="190" spans="1:10" x14ac:dyDescent="0.25">
      <c r="A190" s="16">
        <v>85</v>
      </c>
      <c r="B190" s="32">
        <v>5</v>
      </c>
      <c r="C190" s="32">
        <v>5</v>
      </c>
      <c r="D190" s="32">
        <v>5</v>
      </c>
      <c r="E190" s="32">
        <v>5</v>
      </c>
      <c r="F190" s="32">
        <v>5</v>
      </c>
      <c r="G190" s="32">
        <v>5</v>
      </c>
      <c r="H190" s="32">
        <v>5</v>
      </c>
      <c r="I190" s="32">
        <v>5</v>
      </c>
      <c r="J190" s="16">
        <f t="shared" si="2"/>
        <v>40</v>
      </c>
    </row>
    <row r="191" spans="1:10" x14ac:dyDescent="0.25">
      <c r="A191" s="16">
        <v>86</v>
      </c>
      <c r="B191" s="32">
        <v>5</v>
      </c>
      <c r="C191" s="32">
        <v>5</v>
      </c>
      <c r="D191" s="32">
        <v>5</v>
      </c>
      <c r="E191" s="32">
        <v>5</v>
      </c>
      <c r="F191" s="32">
        <v>5</v>
      </c>
      <c r="G191" s="32">
        <v>2</v>
      </c>
      <c r="H191" s="32">
        <v>4</v>
      </c>
      <c r="I191" s="32">
        <v>5</v>
      </c>
      <c r="J191" s="16">
        <f t="shared" si="2"/>
        <v>36</v>
      </c>
    </row>
    <row r="192" spans="1:10" x14ac:dyDescent="0.25">
      <c r="A192" s="16">
        <v>87</v>
      </c>
      <c r="B192" s="32">
        <v>5</v>
      </c>
      <c r="C192" s="32">
        <v>4</v>
      </c>
      <c r="D192" s="32">
        <v>5</v>
      </c>
      <c r="E192" s="32">
        <v>2</v>
      </c>
      <c r="F192" s="32">
        <v>4</v>
      </c>
      <c r="G192" s="32">
        <v>3</v>
      </c>
      <c r="H192" s="32">
        <v>5</v>
      </c>
      <c r="I192" s="32">
        <v>5</v>
      </c>
      <c r="J192" s="16">
        <f t="shared" si="2"/>
        <v>33</v>
      </c>
    </row>
    <row r="193" spans="1:10" x14ac:dyDescent="0.25">
      <c r="A193" s="16">
        <v>88</v>
      </c>
      <c r="B193" s="32">
        <v>4</v>
      </c>
      <c r="C193" s="32">
        <v>4</v>
      </c>
      <c r="D193" s="32">
        <v>4</v>
      </c>
      <c r="E193" s="32">
        <v>4</v>
      </c>
      <c r="F193" s="32">
        <v>5</v>
      </c>
      <c r="G193" s="32">
        <v>4</v>
      </c>
      <c r="H193" s="32">
        <v>5</v>
      </c>
      <c r="I193" s="32">
        <v>4</v>
      </c>
      <c r="J193" s="16">
        <f t="shared" si="2"/>
        <v>34</v>
      </c>
    </row>
    <row r="194" spans="1:10" x14ac:dyDescent="0.25">
      <c r="A194" s="16">
        <v>89</v>
      </c>
      <c r="B194" s="32">
        <v>5</v>
      </c>
      <c r="C194" s="32">
        <v>5</v>
      </c>
      <c r="D194" s="32">
        <v>5</v>
      </c>
      <c r="E194" s="32">
        <v>5</v>
      </c>
      <c r="F194" s="32">
        <v>5</v>
      </c>
      <c r="G194" s="32">
        <v>5</v>
      </c>
      <c r="H194" s="32">
        <v>5</v>
      </c>
      <c r="I194" s="32">
        <v>5</v>
      </c>
      <c r="J194" s="16">
        <f t="shared" si="2"/>
        <v>40</v>
      </c>
    </row>
    <row r="195" spans="1:10" x14ac:dyDescent="0.25">
      <c r="A195" s="16">
        <v>90</v>
      </c>
      <c r="B195" s="32">
        <v>5</v>
      </c>
      <c r="C195" s="32">
        <v>4</v>
      </c>
      <c r="D195" s="32">
        <v>5</v>
      </c>
      <c r="E195" s="32">
        <v>5</v>
      </c>
      <c r="F195" s="32">
        <v>5</v>
      </c>
      <c r="G195" s="32">
        <v>4</v>
      </c>
      <c r="H195" s="32">
        <v>5</v>
      </c>
      <c r="I195" s="32">
        <v>5</v>
      </c>
      <c r="J195" s="16">
        <f t="shared" si="2"/>
        <v>38</v>
      </c>
    </row>
    <row r="196" spans="1:10" x14ac:dyDescent="0.25">
      <c r="A196" s="16">
        <v>91</v>
      </c>
      <c r="B196" s="32">
        <v>5</v>
      </c>
      <c r="C196" s="32">
        <v>4</v>
      </c>
      <c r="D196" s="32">
        <v>2</v>
      </c>
      <c r="E196" s="32">
        <v>5</v>
      </c>
      <c r="F196" s="32">
        <v>5</v>
      </c>
      <c r="G196" s="32">
        <v>3</v>
      </c>
      <c r="H196" s="32">
        <v>5</v>
      </c>
      <c r="I196" s="32">
        <v>5</v>
      </c>
      <c r="J196" s="16">
        <f t="shared" si="2"/>
        <v>34</v>
      </c>
    </row>
    <row r="197" spans="1:10" x14ac:dyDescent="0.25">
      <c r="A197" s="16">
        <v>92</v>
      </c>
      <c r="B197" s="32">
        <v>5</v>
      </c>
      <c r="C197" s="32">
        <v>4</v>
      </c>
      <c r="D197" s="32">
        <v>5</v>
      </c>
      <c r="E197" s="32">
        <v>5</v>
      </c>
      <c r="F197" s="32">
        <v>5</v>
      </c>
      <c r="G197" s="32">
        <v>5</v>
      </c>
      <c r="H197" s="32">
        <v>5</v>
      </c>
      <c r="I197" s="32">
        <v>5</v>
      </c>
      <c r="J197" s="16">
        <f t="shared" si="2"/>
        <v>39</v>
      </c>
    </row>
    <row r="198" spans="1:10" x14ac:dyDescent="0.25">
      <c r="A198" s="16">
        <v>93</v>
      </c>
      <c r="B198" s="32">
        <v>4</v>
      </c>
      <c r="C198" s="32">
        <v>4</v>
      </c>
      <c r="D198" s="32">
        <v>5</v>
      </c>
      <c r="E198" s="32">
        <v>4</v>
      </c>
      <c r="F198" s="32">
        <v>5</v>
      </c>
      <c r="G198" s="32">
        <v>3</v>
      </c>
      <c r="H198" s="32">
        <v>4</v>
      </c>
      <c r="I198" s="32">
        <v>5</v>
      </c>
      <c r="J198" s="16">
        <f t="shared" si="2"/>
        <v>34</v>
      </c>
    </row>
    <row r="199" spans="1:10" x14ac:dyDescent="0.25">
      <c r="A199" s="16">
        <v>94</v>
      </c>
      <c r="B199" s="32">
        <v>4</v>
      </c>
      <c r="C199" s="32">
        <v>4</v>
      </c>
      <c r="D199" s="32">
        <v>4</v>
      </c>
      <c r="E199" s="32">
        <v>4</v>
      </c>
      <c r="F199" s="32">
        <v>4</v>
      </c>
      <c r="G199" s="32">
        <v>4</v>
      </c>
      <c r="H199" s="32">
        <v>4</v>
      </c>
      <c r="I199" s="32">
        <v>4</v>
      </c>
      <c r="J199" s="16">
        <f t="shared" si="2"/>
        <v>32</v>
      </c>
    </row>
    <row r="200" spans="1:10" x14ac:dyDescent="0.25">
      <c r="A200" s="16">
        <v>95</v>
      </c>
      <c r="B200" s="32">
        <v>4</v>
      </c>
      <c r="C200" s="32">
        <v>4</v>
      </c>
      <c r="D200" s="32">
        <v>4</v>
      </c>
      <c r="E200" s="32">
        <v>4</v>
      </c>
      <c r="F200" s="32">
        <v>4</v>
      </c>
      <c r="G200" s="32">
        <v>4</v>
      </c>
      <c r="H200" s="32">
        <v>4</v>
      </c>
      <c r="I200" s="32">
        <v>5</v>
      </c>
      <c r="J200" s="16">
        <f t="shared" si="2"/>
        <v>33</v>
      </c>
    </row>
    <row r="201" spans="1:10" x14ac:dyDescent="0.25">
      <c r="A201" s="16">
        <v>96</v>
      </c>
      <c r="B201" s="32">
        <v>3</v>
      </c>
      <c r="C201" s="32">
        <v>3</v>
      </c>
      <c r="D201" s="32">
        <v>5</v>
      </c>
      <c r="E201" s="32">
        <v>4</v>
      </c>
      <c r="F201" s="32">
        <v>3</v>
      </c>
      <c r="G201" s="32">
        <v>4</v>
      </c>
      <c r="H201" s="32">
        <v>4</v>
      </c>
      <c r="I201" s="32">
        <v>4</v>
      </c>
      <c r="J201" s="16">
        <f t="shared" si="2"/>
        <v>30</v>
      </c>
    </row>
    <row r="202" spans="1:10" x14ac:dyDescent="0.25">
      <c r="A202" s="16">
        <v>97</v>
      </c>
      <c r="B202" s="32">
        <v>5</v>
      </c>
      <c r="C202" s="32">
        <v>4</v>
      </c>
      <c r="D202" s="32">
        <v>2</v>
      </c>
      <c r="E202" s="32">
        <v>5</v>
      </c>
      <c r="F202" s="32">
        <v>4</v>
      </c>
      <c r="G202" s="32">
        <v>5</v>
      </c>
      <c r="H202" s="32">
        <v>5</v>
      </c>
      <c r="I202" s="32">
        <v>5</v>
      </c>
      <c r="J202" s="16">
        <f t="shared" si="2"/>
        <v>35</v>
      </c>
    </row>
    <row r="203" spans="1:10" x14ac:dyDescent="0.25">
      <c r="A203" s="16">
        <v>98</v>
      </c>
      <c r="B203" s="32">
        <v>4</v>
      </c>
      <c r="C203" s="32">
        <v>3</v>
      </c>
      <c r="D203" s="32">
        <v>4</v>
      </c>
      <c r="E203" s="32">
        <v>4</v>
      </c>
      <c r="F203" s="32">
        <v>3</v>
      </c>
      <c r="G203" s="32">
        <v>3</v>
      </c>
      <c r="H203" s="32">
        <v>4</v>
      </c>
      <c r="I203" s="32">
        <v>3</v>
      </c>
      <c r="J203" s="16">
        <f t="shared" si="2"/>
        <v>28</v>
      </c>
    </row>
    <row r="204" spans="1:10" x14ac:dyDescent="0.25">
      <c r="A204" s="16">
        <v>99</v>
      </c>
      <c r="B204" s="32">
        <v>3</v>
      </c>
      <c r="C204" s="32">
        <v>4</v>
      </c>
      <c r="D204" s="32">
        <v>4</v>
      </c>
      <c r="E204" s="32">
        <v>4</v>
      </c>
      <c r="F204" s="32">
        <v>4</v>
      </c>
      <c r="G204" s="32">
        <v>4</v>
      </c>
      <c r="H204" s="32">
        <v>4</v>
      </c>
      <c r="I204" s="32">
        <v>4</v>
      </c>
      <c r="J204" s="16">
        <f t="shared" si="2"/>
        <v>31</v>
      </c>
    </row>
    <row r="205" spans="1:10" x14ac:dyDescent="0.25">
      <c r="A205" s="16">
        <v>100</v>
      </c>
      <c r="B205" s="32">
        <v>4</v>
      </c>
      <c r="C205" s="32">
        <v>4</v>
      </c>
      <c r="D205" s="32">
        <v>3</v>
      </c>
      <c r="E205" s="32">
        <v>4</v>
      </c>
      <c r="F205" s="32">
        <v>4</v>
      </c>
      <c r="G205" s="32">
        <v>4</v>
      </c>
      <c r="H205" s="32">
        <v>4</v>
      </c>
      <c r="I205" s="32">
        <v>4</v>
      </c>
      <c r="J205" s="16">
        <f t="shared" si="2"/>
        <v>31</v>
      </c>
    </row>
  </sheetData>
  <autoFilter ref="A1:H101" xr:uid="{DB3CA303-9417-40D0-B7B0-DEC3F2B7FCEE}"/>
  <mergeCells count="8">
    <mergeCell ref="K23:R23"/>
    <mergeCell ref="K26:Q26"/>
    <mergeCell ref="M13:Q13"/>
    <mergeCell ref="R13:R14"/>
    <mergeCell ref="L13:L14"/>
    <mergeCell ref="K13:K14"/>
    <mergeCell ref="K15:R15"/>
    <mergeCell ref="K19:R19"/>
  </mergeCells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2E61-393A-4D99-9123-B48957B108B1}">
  <dimension ref="A1:Q203"/>
  <sheetViews>
    <sheetView topLeftCell="A95" workbookViewId="0">
      <selection activeCell="N107" sqref="N107"/>
    </sheetView>
  </sheetViews>
  <sheetFormatPr defaultRowHeight="15" x14ac:dyDescent="0.25"/>
  <cols>
    <col min="8" max="8" width="13.5703125" customWidth="1"/>
    <col min="9" max="9" width="22.7109375" customWidth="1"/>
    <col min="10" max="10" width="6.42578125" customWidth="1"/>
    <col min="11" max="11" width="6.7109375" customWidth="1"/>
    <col min="12" max="12" width="7.5703125" customWidth="1"/>
    <col min="13" max="13" width="7" customWidth="1"/>
    <col min="14" max="14" width="6.7109375" customWidth="1"/>
    <col min="15" max="15" width="10" customWidth="1"/>
    <col min="16" max="16" width="16.7109375" customWidth="1"/>
  </cols>
  <sheetData>
    <row r="1" spans="1:17" x14ac:dyDescent="0.25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</row>
    <row r="2" spans="1:17" x14ac:dyDescent="0.25">
      <c r="A2" s="2">
        <v>4</v>
      </c>
      <c r="B2" s="2">
        <v>4</v>
      </c>
      <c r="C2" s="2">
        <v>4</v>
      </c>
      <c r="D2" s="2">
        <v>4</v>
      </c>
      <c r="E2" s="2">
        <v>4</v>
      </c>
    </row>
    <row r="3" spans="1:17" x14ac:dyDescent="0.25">
      <c r="A3" s="2">
        <v>3</v>
      </c>
      <c r="B3" s="2">
        <v>4</v>
      </c>
      <c r="C3" s="2">
        <v>4</v>
      </c>
      <c r="D3" s="2">
        <v>4</v>
      </c>
      <c r="E3" s="2">
        <v>4</v>
      </c>
      <c r="H3" s="7" t="s">
        <v>71</v>
      </c>
      <c r="I3" s="7" t="s">
        <v>66</v>
      </c>
      <c r="J3" s="7" t="s">
        <v>67</v>
      </c>
      <c r="K3" s="7" t="s">
        <v>68</v>
      </c>
      <c r="L3" s="7" t="s">
        <v>69</v>
      </c>
      <c r="M3" s="7" t="s">
        <v>70</v>
      </c>
      <c r="N3" s="7" t="s">
        <v>74</v>
      </c>
      <c r="O3" s="7" t="s">
        <v>53</v>
      </c>
      <c r="P3" s="7" t="s">
        <v>73</v>
      </c>
    </row>
    <row r="4" spans="1:17" x14ac:dyDescent="0.25">
      <c r="A4" s="2">
        <v>2</v>
      </c>
      <c r="B4" s="2">
        <v>3</v>
      </c>
      <c r="C4" s="2">
        <v>3</v>
      </c>
      <c r="D4" s="2">
        <v>4</v>
      </c>
      <c r="E4" s="2">
        <v>4</v>
      </c>
      <c r="H4" s="8" t="s">
        <v>75</v>
      </c>
      <c r="I4" s="8">
        <f>COUNTIF(A2:A101,1)</f>
        <v>0</v>
      </c>
      <c r="J4" s="8">
        <f>COUNTIF(A2:A101,2)</f>
        <v>10</v>
      </c>
      <c r="K4" s="8">
        <f>COUNTIF(A2:A101,3)</f>
        <v>21</v>
      </c>
      <c r="L4" s="8">
        <f>COUNTIF(A2:A101,4)</f>
        <v>42</v>
      </c>
      <c r="M4" s="8">
        <f>COUNTIF(A2:A101,5)</f>
        <v>27</v>
      </c>
      <c r="N4" s="8">
        <f>SUM(I4:M4)</f>
        <v>100</v>
      </c>
      <c r="O4" s="8">
        <f>Table24[[#This Row],[1]]*1+Table24[[#This Row],[2]]*2+Table24[[#This Row],[3]]*3+Table24[[#This Row],[4]]*4+Table24[[#This Row],[5]]*5</f>
        <v>386</v>
      </c>
      <c r="P4" s="8">
        <f>Table24[[#This Row],[Total]]/5*100%</f>
        <v>77.2</v>
      </c>
    </row>
    <row r="5" spans="1:17" x14ac:dyDescent="0.25">
      <c r="A5" s="2">
        <v>5</v>
      </c>
      <c r="B5" s="2">
        <v>3</v>
      </c>
      <c r="C5" s="2">
        <v>3</v>
      </c>
      <c r="D5" s="2">
        <v>5</v>
      </c>
      <c r="E5" s="2">
        <v>5</v>
      </c>
      <c r="H5" s="8" t="s">
        <v>76</v>
      </c>
      <c r="I5" s="8">
        <f>COUNTIF(B2:B101,1)</f>
        <v>0</v>
      </c>
      <c r="J5" s="8">
        <f>COUNTIF(B2:B101,2)</f>
        <v>12</v>
      </c>
      <c r="K5" s="8">
        <f>COUNTIF(B2:B101,3)</f>
        <v>19</v>
      </c>
      <c r="L5" s="8">
        <f>COUNTIF(B2:B101,4)</f>
        <v>47</v>
      </c>
      <c r="M5" s="8">
        <f>COUNTIF(B2:B101,5)</f>
        <v>22</v>
      </c>
      <c r="N5" s="8">
        <f t="shared" ref="N5:N8" si="0">SUM(I5:M5)</f>
        <v>100</v>
      </c>
      <c r="O5" s="8">
        <f>Table24[[#This Row],[1]]*1+Table24[[#This Row],[2]]*2+Table24[[#This Row],[3]]*3+Table24[[#This Row],[4]]*4+Table24[[#This Row],[5]]*5</f>
        <v>379</v>
      </c>
      <c r="P5" s="8">
        <f>Table24[[#This Row],[Total]]/5*100%</f>
        <v>75.8</v>
      </c>
    </row>
    <row r="6" spans="1:17" x14ac:dyDescent="0.25">
      <c r="A6" s="2">
        <v>4</v>
      </c>
      <c r="B6" s="2">
        <v>5</v>
      </c>
      <c r="C6" s="2">
        <v>4</v>
      </c>
      <c r="D6" s="2">
        <v>5</v>
      </c>
      <c r="E6" s="2">
        <v>5</v>
      </c>
      <c r="H6" s="8" t="s">
        <v>77</v>
      </c>
      <c r="I6" s="8">
        <f>COUNTIF(C2:C101,1)</f>
        <v>0</v>
      </c>
      <c r="J6" s="8">
        <f>COUNTIF(C2:C101,2)</f>
        <v>8</v>
      </c>
      <c r="K6" s="8">
        <f>COUNTIF(C2:C101,3)</f>
        <v>30</v>
      </c>
      <c r="L6" s="8">
        <f>COUNTIF(C2:C101,4)</f>
        <v>44</v>
      </c>
      <c r="M6" s="8">
        <f>COUNTIF(C2:C101,5)</f>
        <v>18</v>
      </c>
      <c r="N6" s="8">
        <f t="shared" si="0"/>
        <v>100</v>
      </c>
      <c r="O6" s="8">
        <f>Table24[[#This Row],[1]]*1+Table24[[#This Row],[2]]*2+Table24[[#This Row],[3]]*3+Table24[[#This Row],[4]]*4+Table24[[#This Row],[5]]*5</f>
        <v>372</v>
      </c>
      <c r="P6" s="8">
        <f>Table24[[#This Row],[Total]]/5*100%</f>
        <v>74.400000000000006</v>
      </c>
    </row>
    <row r="7" spans="1:17" x14ac:dyDescent="0.25">
      <c r="A7" s="2">
        <v>2</v>
      </c>
      <c r="B7" s="2">
        <v>2</v>
      </c>
      <c r="C7" s="2">
        <v>3</v>
      </c>
      <c r="D7" s="2">
        <v>2</v>
      </c>
      <c r="E7" s="2">
        <v>2</v>
      </c>
      <c r="H7" s="8" t="s">
        <v>78</v>
      </c>
      <c r="I7" s="8">
        <f>COUNTIF(D2:D101,1)</f>
        <v>0</v>
      </c>
      <c r="J7" s="8">
        <f>COUNTIF(D2:D101,2)</f>
        <v>9</v>
      </c>
      <c r="K7" s="8">
        <f>COUNTIF(D2:D101,3)</f>
        <v>15</v>
      </c>
      <c r="L7" s="8">
        <f>COUNTIF(D2:D101,4)</f>
        <v>41</v>
      </c>
      <c r="M7" s="8">
        <f>COUNTIF(D2:D101,5)</f>
        <v>35</v>
      </c>
      <c r="N7" s="8">
        <f t="shared" si="0"/>
        <v>100</v>
      </c>
      <c r="O7" s="8">
        <f>Table24[[#This Row],[1]]*1+Table24[[#This Row],[2]]*2+Table24[[#This Row],[3]]*3+Table24[[#This Row],[4]]*4+Table24[[#This Row],[5]]*5</f>
        <v>402</v>
      </c>
      <c r="P7" s="8">
        <f>Table24[[#This Row],[Total]]/5*100%</f>
        <v>80.400000000000006</v>
      </c>
    </row>
    <row r="8" spans="1:17" x14ac:dyDescent="0.25">
      <c r="A8" s="2">
        <v>4</v>
      </c>
      <c r="B8" s="2">
        <v>5</v>
      </c>
      <c r="C8" s="2">
        <v>4</v>
      </c>
      <c r="D8" s="2">
        <v>4</v>
      </c>
      <c r="E8" s="2">
        <v>4</v>
      </c>
      <c r="H8" s="8" t="s">
        <v>79</v>
      </c>
      <c r="I8" s="8">
        <f>COUNTIF(E2:E101,1)</f>
        <v>0</v>
      </c>
      <c r="J8" s="8">
        <f>COUNTIF(E2:E101,2)</f>
        <v>11</v>
      </c>
      <c r="K8" s="8">
        <f>COUNTIF(E2:E101,3)</f>
        <v>21</v>
      </c>
      <c r="L8" s="8">
        <f>COUNTIF(E2:E101,4)</f>
        <v>37</v>
      </c>
      <c r="M8" s="8">
        <f>COUNTIF(E2:E101,5)</f>
        <v>31</v>
      </c>
      <c r="N8" s="8">
        <f t="shared" si="0"/>
        <v>100</v>
      </c>
      <c r="O8" s="8">
        <f>Table24[[#This Row],[1]]*1+Table24[[#This Row],[2]]*2+Table24[[#This Row],[3]]*3+Table24[[#This Row],[4]]*4+Table24[[#This Row],[5]]*5</f>
        <v>388</v>
      </c>
      <c r="P8" s="8">
        <f>Table24[[#This Row],[Total]]/5*100%</f>
        <v>77.599999999999994</v>
      </c>
    </row>
    <row r="9" spans="1:17" x14ac:dyDescent="0.25">
      <c r="A9" s="2">
        <v>5</v>
      </c>
      <c r="B9" s="2">
        <v>5</v>
      </c>
      <c r="C9" s="2">
        <v>5</v>
      </c>
      <c r="D9" s="2">
        <v>5</v>
      </c>
      <c r="E9" s="2">
        <v>5</v>
      </c>
      <c r="H9" s="8"/>
      <c r="I9" s="8"/>
      <c r="J9" s="8"/>
      <c r="K9" s="8"/>
      <c r="L9" s="8"/>
      <c r="M9" s="8"/>
      <c r="N9" s="8"/>
      <c r="O9" s="8" t="s">
        <v>72</v>
      </c>
      <c r="P9" s="8">
        <f>SUBTOTAL(101,Table24[%Indeks])</f>
        <v>77.08</v>
      </c>
    </row>
    <row r="10" spans="1:17" x14ac:dyDescent="0.25">
      <c r="A10" s="2">
        <v>5</v>
      </c>
      <c r="B10" s="2">
        <v>5</v>
      </c>
      <c r="C10" s="2">
        <v>5</v>
      </c>
      <c r="D10" s="2">
        <v>5</v>
      </c>
      <c r="E10" s="2">
        <v>5</v>
      </c>
    </row>
    <row r="11" spans="1:17" x14ac:dyDescent="0.25">
      <c r="A11" s="2">
        <v>4</v>
      </c>
      <c r="B11" s="2">
        <v>4</v>
      </c>
      <c r="C11" s="2">
        <v>4</v>
      </c>
      <c r="D11" s="2">
        <v>4</v>
      </c>
      <c r="E11" s="2">
        <v>4</v>
      </c>
    </row>
    <row r="12" spans="1:17" x14ac:dyDescent="0.25">
      <c r="A12" s="2">
        <v>4</v>
      </c>
      <c r="B12" s="2">
        <v>4</v>
      </c>
      <c r="C12" s="2">
        <v>4</v>
      </c>
      <c r="D12" s="2">
        <v>4</v>
      </c>
      <c r="E12" s="2">
        <v>2</v>
      </c>
      <c r="H12" s="56" t="s">
        <v>103</v>
      </c>
      <c r="I12" s="56" t="s">
        <v>71</v>
      </c>
      <c r="J12" s="57" t="s">
        <v>104</v>
      </c>
      <c r="K12" s="57"/>
      <c r="L12" s="57"/>
      <c r="M12" s="57"/>
      <c r="N12" s="57"/>
      <c r="O12" s="58" t="s">
        <v>132</v>
      </c>
    </row>
    <row r="13" spans="1:17" x14ac:dyDescent="0.25">
      <c r="A13" s="2">
        <v>4</v>
      </c>
      <c r="B13" s="2">
        <v>2</v>
      </c>
      <c r="C13" s="2">
        <v>4</v>
      </c>
      <c r="D13" s="2">
        <v>5</v>
      </c>
      <c r="E13" s="2">
        <v>5</v>
      </c>
      <c r="H13" s="56"/>
      <c r="I13" s="56"/>
      <c r="J13" s="21">
        <v>1</v>
      </c>
      <c r="K13" s="21">
        <v>2</v>
      </c>
      <c r="L13" s="21">
        <v>3</v>
      </c>
      <c r="M13" s="21">
        <v>4</v>
      </c>
      <c r="N13" s="21">
        <v>5</v>
      </c>
      <c r="O13" s="56"/>
    </row>
    <row r="14" spans="1:17" x14ac:dyDescent="0.25">
      <c r="A14" s="2">
        <v>5</v>
      </c>
      <c r="B14" s="2">
        <v>4</v>
      </c>
      <c r="C14" s="2">
        <v>4</v>
      </c>
      <c r="D14" s="2">
        <v>4</v>
      </c>
      <c r="E14" s="2">
        <v>3</v>
      </c>
      <c r="H14" s="59" t="s">
        <v>125</v>
      </c>
      <c r="I14" s="59"/>
      <c r="J14" s="59"/>
      <c r="K14" s="59"/>
      <c r="L14" s="59"/>
      <c r="M14" s="59"/>
      <c r="N14" s="59"/>
      <c r="O14" s="59"/>
    </row>
    <row r="15" spans="1:17" ht="30" customHeight="1" x14ac:dyDescent="0.25">
      <c r="A15" s="2">
        <v>2</v>
      </c>
      <c r="B15" s="2">
        <v>2</v>
      </c>
      <c r="C15" s="2">
        <v>2</v>
      </c>
      <c r="D15" s="2">
        <v>3</v>
      </c>
      <c r="E15" s="2">
        <v>4</v>
      </c>
      <c r="H15" s="22">
        <v>1</v>
      </c>
      <c r="I15" s="23" t="s">
        <v>126</v>
      </c>
      <c r="J15" s="20">
        <v>0</v>
      </c>
      <c r="K15" s="20">
        <v>10</v>
      </c>
      <c r="L15" s="20">
        <v>21</v>
      </c>
      <c r="M15" s="20">
        <v>42</v>
      </c>
      <c r="N15" s="20">
        <v>27</v>
      </c>
      <c r="O15" s="20" t="s">
        <v>133</v>
      </c>
      <c r="Q15" t="s">
        <v>102</v>
      </c>
    </row>
    <row r="16" spans="1:17" ht="30" customHeight="1" x14ac:dyDescent="0.25">
      <c r="A16" s="2">
        <v>5</v>
      </c>
      <c r="B16" s="2">
        <v>5</v>
      </c>
      <c r="C16" s="2">
        <v>5</v>
      </c>
      <c r="D16" s="2">
        <v>5</v>
      </c>
      <c r="E16" s="2">
        <v>5</v>
      </c>
      <c r="H16" s="22">
        <v>2</v>
      </c>
      <c r="I16" s="23" t="s">
        <v>127</v>
      </c>
      <c r="J16" s="20">
        <v>0</v>
      </c>
      <c r="K16" s="20">
        <v>12</v>
      </c>
      <c r="L16" s="20">
        <v>19</v>
      </c>
      <c r="M16" s="20">
        <v>47</v>
      </c>
      <c r="N16" s="20">
        <v>22</v>
      </c>
      <c r="O16" s="20" t="s">
        <v>134</v>
      </c>
    </row>
    <row r="17" spans="1:15" ht="30" customHeight="1" x14ac:dyDescent="0.25">
      <c r="A17" s="2">
        <v>3</v>
      </c>
      <c r="B17" s="2">
        <v>4</v>
      </c>
      <c r="C17" s="2">
        <v>3</v>
      </c>
      <c r="D17" s="2">
        <v>3</v>
      </c>
      <c r="E17" s="2">
        <v>3</v>
      </c>
      <c r="H17" s="22">
        <v>3</v>
      </c>
      <c r="I17" s="23" t="s">
        <v>128</v>
      </c>
      <c r="J17" s="20">
        <v>0</v>
      </c>
      <c r="K17" s="20">
        <v>8</v>
      </c>
      <c r="L17" s="20">
        <v>30</v>
      </c>
      <c r="M17" s="20">
        <v>44</v>
      </c>
      <c r="N17" s="20">
        <v>18</v>
      </c>
      <c r="O17" s="20" t="s">
        <v>135</v>
      </c>
    </row>
    <row r="18" spans="1:15" x14ac:dyDescent="0.25">
      <c r="A18" s="2">
        <v>3</v>
      </c>
      <c r="B18" s="2">
        <v>5</v>
      </c>
      <c r="C18" s="2">
        <v>3</v>
      </c>
      <c r="D18" s="2">
        <v>5</v>
      </c>
      <c r="E18" s="2">
        <v>2</v>
      </c>
      <c r="H18" s="60" t="s">
        <v>129</v>
      </c>
      <c r="I18" s="60"/>
      <c r="J18" s="60"/>
      <c r="K18" s="60"/>
      <c r="L18" s="60"/>
      <c r="M18" s="60"/>
      <c r="N18" s="60"/>
      <c r="O18" s="60"/>
    </row>
    <row r="19" spans="1:15" ht="30" customHeight="1" x14ac:dyDescent="0.25">
      <c r="A19" s="2">
        <v>4</v>
      </c>
      <c r="B19" s="2">
        <v>4</v>
      </c>
      <c r="C19" s="2">
        <v>4</v>
      </c>
      <c r="D19" s="2">
        <v>4</v>
      </c>
      <c r="E19" s="2">
        <v>4</v>
      </c>
      <c r="H19" s="22">
        <v>4</v>
      </c>
      <c r="I19" s="23" t="s">
        <v>130</v>
      </c>
      <c r="J19" s="20">
        <v>0</v>
      </c>
      <c r="K19" s="20">
        <v>9</v>
      </c>
      <c r="L19" s="20">
        <v>15</v>
      </c>
      <c r="M19" s="20">
        <v>41</v>
      </c>
      <c r="N19" s="20">
        <v>35</v>
      </c>
      <c r="O19" s="20" t="s">
        <v>136</v>
      </c>
    </row>
    <row r="20" spans="1:15" ht="30" customHeight="1" x14ac:dyDescent="0.25">
      <c r="A20" s="2">
        <v>2</v>
      </c>
      <c r="B20" s="2">
        <v>4</v>
      </c>
      <c r="C20" s="2">
        <v>2</v>
      </c>
      <c r="D20" s="2">
        <v>4</v>
      </c>
      <c r="E20" s="2">
        <v>2</v>
      </c>
      <c r="H20" s="22">
        <v>5</v>
      </c>
      <c r="I20" s="23" t="s">
        <v>131</v>
      </c>
      <c r="J20" s="20">
        <v>0</v>
      </c>
      <c r="K20" s="20">
        <v>11</v>
      </c>
      <c r="L20" s="20">
        <v>21</v>
      </c>
      <c r="M20" s="20">
        <v>37</v>
      </c>
      <c r="N20" s="20">
        <v>31</v>
      </c>
      <c r="O20" s="20" t="s">
        <v>137</v>
      </c>
    </row>
    <row r="21" spans="1:15" ht="30" customHeight="1" x14ac:dyDescent="0.25">
      <c r="A21" s="2">
        <v>4</v>
      </c>
      <c r="B21" s="2">
        <v>4</v>
      </c>
      <c r="C21" s="2">
        <v>4</v>
      </c>
      <c r="D21" s="2">
        <v>4</v>
      </c>
      <c r="E21" s="2">
        <v>4</v>
      </c>
      <c r="H21" s="56" t="s">
        <v>116</v>
      </c>
      <c r="I21" s="56"/>
      <c r="J21" s="56"/>
      <c r="K21" s="56"/>
      <c r="L21" s="56"/>
      <c r="M21" s="56"/>
      <c r="N21" s="56"/>
      <c r="O21" s="20" t="s">
        <v>138</v>
      </c>
    </row>
    <row r="22" spans="1:15" x14ac:dyDescent="0.25">
      <c r="A22" s="2">
        <v>4</v>
      </c>
      <c r="B22" s="2">
        <v>4</v>
      </c>
      <c r="C22" s="2">
        <v>4</v>
      </c>
      <c r="D22" s="2">
        <v>5</v>
      </c>
      <c r="E22" s="2">
        <v>4</v>
      </c>
    </row>
    <row r="23" spans="1:15" ht="60" customHeight="1" x14ac:dyDescent="0.25">
      <c r="A23" s="2">
        <v>5</v>
      </c>
      <c r="B23" s="2">
        <v>5</v>
      </c>
      <c r="C23" s="2">
        <v>5</v>
      </c>
      <c r="D23" s="2">
        <v>5</v>
      </c>
      <c r="E23" s="2">
        <v>5</v>
      </c>
    </row>
    <row r="24" spans="1:15" ht="60" customHeight="1" x14ac:dyDescent="0.25">
      <c r="A24" s="2">
        <v>4</v>
      </c>
      <c r="B24" s="2">
        <v>4</v>
      </c>
      <c r="C24" s="2">
        <v>3</v>
      </c>
      <c r="D24" s="2">
        <v>4</v>
      </c>
      <c r="E24" s="2">
        <v>5</v>
      </c>
    </row>
    <row r="25" spans="1:15" x14ac:dyDescent="0.25">
      <c r="A25" s="2">
        <v>4</v>
      </c>
      <c r="B25" s="2">
        <v>3</v>
      </c>
      <c r="C25" s="2">
        <v>3</v>
      </c>
      <c r="D25" s="2">
        <v>4</v>
      </c>
      <c r="E25" s="2">
        <v>5</v>
      </c>
    </row>
    <row r="26" spans="1:15" x14ac:dyDescent="0.25">
      <c r="A26" s="2">
        <v>5</v>
      </c>
      <c r="B26" s="2">
        <v>3</v>
      </c>
      <c r="C26" s="2">
        <v>3</v>
      </c>
      <c r="D26" s="2">
        <v>4</v>
      </c>
      <c r="E26" s="2">
        <v>4</v>
      </c>
    </row>
    <row r="27" spans="1:15" x14ac:dyDescent="0.25">
      <c r="A27" s="2">
        <v>4</v>
      </c>
      <c r="B27" s="2">
        <v>4</v>
      </c>
      <c r="C27" s="2">
        <v>4</v>
      </c>
      <c r="D27" s="2">
        <v>4</v>
      </c>
      <c r="E27" s="2">
        <v>4</v>
      </c>
    </row>
    <row r="28" spans="1:15" x14ac:dyDescent="0.25">
      <c r="A28" s="2">
        <v>2</v>
      </c>
      <c r="B28" s="2">
        <v>2</v>
      </c>
      <c r="C28" s="2">
        <v>2</v>
      </c>
      <c r="D28" s="2">
        <v>2</v>
      </c>
      <c r="E28" s="2">
        <v>2</v>
      </c>
    </row>
    <row r="29" spans="1:15" x14ac:dyDescent="0.25">
      <c r="A29" s="2">
        <v>4</v>
      </c>
      <c r="B29" s="2">
        <v>3</v>
      </c>
      <c r="C29" s="2">
        <v>3</v>
      </c>
      <c r="D29" s="2">
        <v>4</v>
      </c>
      <c r="E29" s="2">
        <v>3</v>
      </c>
    </row>
    <row r="30" spans="1:15" x14ac:dyDescent="0.25">
      <c r="A30" s="2">
        <v>4</v>
      </c>
      <c r="B30" s="2">
        <v>4</v>
      </c>
      <c r="C30" s="2">
        <v>4</v>
      </c>
      <c r="D30" s="2">
        <v>4</v>
      </c>
      <c r="E30" s="2">
        <v>4</v>
      </c>
    </row>
    <row r="31" spans="1:15" x14ac:dyDescent="0.25">
      <c r="A31" s="2">
        <v>5</v>
      </c>
      <c r="B31" s="2">
        <v>3</v>
      </c>
      <c r="C31" s="2">
        <v>5</v>
      </c>
      <c r="D31" s="2">
        <v>5</v>
      </c>
      <c r="E31" s="2">
        <v>5</v>
      </c>
    </row>
    <row r="32" spans="1:15" x14ac:dyDescent="0.25">
      <c r="A32" s="2">
        <v>5</v>
      </c>
      <c r="B32" s="2">
        <v>5</v>
      </c>
      <c r="C32" s="2">
        <v>5</v>
      </c>
      <c r="D32" s="2">
        <v>5</v>
      </c>
      <c r="E32" s="2">
        <v>5</v>
      </c>
    </row>
    <row r="33" spans="1:5" x14ac:dyDescent="0.25">
      <c r="A33" s="2">
        <v>4</v>
      </c>
      <c r="B33" s="2">
        <v>3</v>
      </c>
      <c r="C33" s="2">
        <v>4</v>
      </c>
      <c r="D33" s="2">
        <v>4</v>
      </c>
      <c r="E33" s="2">
        <v>3</v>
      </c>
    </row>
    <row r="34" spans="1:5" x14ac:dyDescent="0.25">
      <c r="A34" s="2">
        <v>5</v>
      </c>
      <c r="B34" s="2">
        <v>4</v>
      </c>
      <c r="C34" s="2">
        <v>4</v>
      </c>
      <c r="D34" s="2">
        <v>4</v>
      </c>
      <c r="E34" s="2">
        <v>4</v>
      </c>
    </row>
    <row r="35" spans="1:5" x14ac:dyDescent="0.25">
      <c r="A35" s="2">
        <v>3</v>
      </c>
      <c r="B35" s="2">
        <v>4</v>
      </c>
      <c r="C35" s="2">
        <v>5</v>
      </c>
      <c r="D35" s="2">
        <v>5</v>
      </c>
      <c r="E35" s="2">
        <v>3</v>
      </c>
    </row>
    <row r="36" spans="1:5" x14ac:dyDescent="0.25">
      <c r="A36" s="2">
        <v>2</v>
      </c>
      <c r="B36" s="2">
        <v>2</v>
      </c>
      <c r="C36" s="2">
        <v>2</v>
      </c>
      <c r="D36" s="2">
        <v>2</v>
      </c>
      <c r="E36" s="2">
        <v>2</v>
      </c>
    </row>
    <row r="37" spans="1:5" x14ac:dyDescent="0.25">
      <c r="A37" s="2">
        <v>5</v>
      </c>
      <c r="B37" s="2">
        <v>5</v>
      </c>
      <c r="C37" s="2">
        <v>5</v>
      </c>
      <c r="D37" s="2">
        <v>5</v>
      </c>
      <c r="E37" s="2">
        <v>5</v>
      </c>
    </row>
    <row r="38" spans="1:5" x14ac:dyDescent="0.25">
      <c r="A38" s="2">
        <v>3</v>
      </c>
      <c r="B38" s="2">
        <v>4</v>
      </c>
      <c r="C38" s="2">
        <v>3</v>
      </c>
      <c r="D38" s="2">
        <v>2</v>
      </c>
      <c r="E38" s="2">
        <v>2</v>
      </c>
    </row>
    <row r="39" spans="1:5" x14ac:dyDescent="0.25">
      <c r="A39" s="2">
        <v>5</v>
      </c>
      <c r="B39" s="2">
        <v>5</v>
      </c>
      <c r="C39" s="2">
        <v>5</v>
      </c>
      <c r="D39" s="2">
        <v>5</v>
      </c>
      <c r="E39" s="2">
        <v>3</v>
      </c>
    </row>
    <row r="40" spans="1:5" x14ac:dyDescent="0.25">
      <c r="A40" s="2">
        <v>4</v>
      </c>
      <c r="B40" s="2">
        <v>5</v>
      </c>
      <c r="C40" s="2">
        <v>3</v>
      </c>
      <c r="D40" s="2">
        <v>5</v>
      </c>
      <c r="E40" s="2">
        <v>4</v>
      </c>
    </row>
    <row r="41" spans="1:5" x14ac:dyDescent="0.25">
      <c r="A41" s="2">
        <v>4</v>
      </c>
      <c r="B41" s="2">
        <v>3</v>
      </c>
      <c r="C41" s="2">
        <v>3</v>
      </c>
      <c r="D41" s="2">
        <v>5</v>
      </c>
      <c r="E41" s="2">
        <v>3</v>
      </c>
    </row>
    <row r="42" spans="1:5" x14ac:dyDescent="0.25">
      <c r="A42" s="2">
        <v>4</v>
      </c>
      <c r="B42" s="2">
        <v>3</v>
      </c>
      <c r="C42" s="2">
        <v>4</v>
      </c>
      <c r="D42" s="2">
        <v>4</v>
      </c>
      <c r="E42" s="2">
        <v>5</v>
      </c>
    </row>
    <row r="43" spans="1:5" x14ac:dyDescent="0.25">
      <c r="A43" s="2">
        <v>5</v>
      </c>
      <c r="B43" s="2">
        <v>3</v>
      </c>
      <c r="C43" s="2">
        <v>4</v>
      </c>
      <c r="D43" s="2">
        <v>3</v>
      </c>
      <c r="E43" s="2">
        <v>5</v>
      </c>
    </row>
    <row r="44" spans="1:5" x14ac:dyDescent="0.25">
      <c r="A44" s="2">
        <v>3</v>
      </c>
      <c r="B44" s="2">
        <v>4</v>
      </c>
      <c r="C44" s="2">
        <v>5</v>
      </c>
      <c r="D44" s="2">
        <v>5</v>
      </c>
      <c r="E44" s="2">
        <v>5</v>
      </c>
    </row>
    <row r="45" spans="1:5" x14ac:dyDescent="0.25">
      <c r="A45" s="2">
        <v>3</v>
      </c>
      <c r="B45" s="2">
        <v>3</v>
      </c>
      <c r="C45" s="2">
        <v>2</v>
      </c>
      <c r="D45" s="2">
        <v>4</v>
      </c>
      <c r="E45" s="2">
        <v>4</v>
      </c>
    </row>
    <row r="46" spans="1:5" x14ac:dyDescent="0.25">
      <c r="A46" s="2">
        <v>4</v>
      </c>
      <c r="B46" s="2">
        <v>4</v>
      </c>
      <c r="C46" s="2">
        <v>4</v>
      </c>
      <c r="D46" s="2">
        <v>5</v>
      </c>
      <c r="E46" s="2">
        <v>3</v>
      </c>
    </row>
    <row r="47" spans="1:5" x14ac:dyDescent="0.25">
      <c r="A47" s="2">
        <v>5</v>
      </c>
      <c r="B47" s="2">
        <v>4</v>
      </c>
      <c r="C47" s="2">
        <v>4</v>
      </c>
      <c r="D47" s="2">
        <v>5</v>
      </c>
      <c r="E47" s="2">
        <v>4</v>
      </c>
    </row>
    <row r="48" spans="1:5" x14ac:dyDescent="0.25">
      <c r="A48" s="2">
        <v>3</v>
      </c>
      <c r="B48" s="2">
        <v>3</v>
      </c>
      <c r="C48" s="2">
        <v>3</v>
      </c>
      <c r="D48" s="2">
        <v>3</v>
      </c>
      <c r="E48" s="2">
        <v>3</v>
      </c>
    </row>
    <row r="49" spans="1:5" x14ac:dyDescent="0.25">
      <c r="A49" s="2">
        <v>4</v>
      </c>
      <c r="B49" s="2">
        <v>5</v>
      </c>
      <c r="C49" s="2">
        <v>3</v>
      </c>
      <c r="D49" s="2">
        <v>5</v>
      </c>
      <c r="E49" s="2">
        <v>5</v>
      </c>
    </row>
    <row r="50" spans="1:5" x14ac:dyDescent="0.25">
      <c r="A50" s="2">
        <v>4</v>
      </c>
      <c r="B50" s="2">
        <v>4</v>
      </c>
      <c r="C50" s="2">
        <v>4</v>
      </c>
      <c r="D50" s="2">
        <v>3</v>
      </c>
      <c r="E50" s="2">
        <v>4</v>
      </c>
    </row>
    <row r="51" spans="1:5" x14ac:dyDescent="0.25">
      <c r="A51" s="2">
        <v>3</v>
      </c>
      <c r="B51" s="2">
        <v>3</v>
      </c>
      <c r="C51" s="2">
        <v>2</v>
      </c>
      <c r="D51" s="2">
        <v>2</v>
      </c>
      <c r="E51" s="2">
        <v>3</v>
      </c>
    </row>
    <row r="52" spans="1:5" x14ac:dyDescent="0.25">
      <c r="A52" s="2">
        <v>4</v>
      </c>
      <c r="B52" s="2">
        <v>4</v>
      </c>
      <c r="C52" s="2">
        <v>4</v>
      </c>
      <c r="D52" s="2">
        <v>4</v>
      </c>
      <c r="E52" s="2">
        <v>4</v>
      </c>
    </row>
    <row r="53" spans="1:5" x14ac:dyDescent="0.25">
      <c r="A53" s="2">
        <v>4</v>
      </c>
      <c r="B53" s="2">
        <v>4</v>
      </c>
      <c r="C53" s="2">
        <v>3</v>
      </c>
      <c r="D53" s="2">
        <v>5</v>
      </c>
      <c r="E53" s="2">
        <v>4</v>
      </c>
    </row>
    <row r="54" spans="1:5" x14ac:dyDescent="0.25">
      <c r="A54" s="2">
        <v>4</v>
      </c>
      <c r="B54" s="2">
        <v>4</v>
      </c>
      <c r="C54" s="2">
        <v>4</v>
      </c>
      <c r="D54" s="2">
        <v>4</v>
      </c>
      <c r="E54" s="2">
        <v>4</v>
      </c>
    </row>
    <row r="55" spans="1:5" x14ac:dyDescent="0.25">
      <c r="A55" s="2">
        <v>3</v>
      </c>
      <c r="B55" s="2">
        <v>2</v>
      </c>
      <c r="C55" s="2">
        <v>4</v>
      </c>
      <c r="D55" s="2">
        <v>3</v>
      </c>
      <c r="E55" s="2">
        <v>3</v>
      </c>
    </row>
    <row r="56" spans="1:5" x14ac:dyDescent="0.25">
      <c r="A56" s="2">
        <v>4</v>
      </c>
      <c r="B56" s="2">
        <v>4</v>
      </c>
      <c r="C56" s="2">
        <v>3</v>
      </c>
      <c r="D56" s="2">
        <v>3</v>
      </c>
      <c r="E56" s="2">
        <v>4</v>
      </c>
    </row>
    <row r="57" spans="1:5" x14ac:dyDescent="0.25">
      <c r="A57" s="2">
        <v>5</v>
      </c>
      <c r="B57" s="2">
        <v>4</v>
      </c>
      <c r="C57" s="2">
        <v>3</v>
      </c>
      <c r="D57" s="2">
        <v>5</v>
      </c>
      <c r="E57" s="2">
        <v>4</v>
      </c>
    </row>
    <row r="58" spans="1:5" x14ac:dyDescent="0.25">
      <c r="A58" s="2">
        <v>4</v>
      </c>
      <c r="B58" s="2">
        <v>4</v>
      </c>
      <c r="C58" s="2">
        <v>4</v>
      </c>
      <c r="D58" s="2">
        <v>4</v>
      </c>
      <c r="E58" s="2">
        <v>5</v>
      </c>
    </row>
    <row r="59" spans="1:5" x14ac:dyDescent="0.25">
      <c r="A59" s="2">
        <v>3</v>
      </c>
      <c r="B59" s="2">
        <v>3</v>
      </c>
      <c r="C59" s="2">
        <v>3</v>
      </c>
      <c r="D59" s="2">
        <v>3</v>
      </c>
      <c r="E59" s="2">
        <v>3</v>
      </c>
    </row>
    <row r="60" spans="1:5" x14ac:dyDescent="0.25">
      <c r="A60" s="2">
        <v>4</v>
      </c>
      <c r="B60" s="2">
        <v>4</v>
      </c>
      <c r="C60" s="2">
        <v>4</v>
      </c>
      <c r="D60" s="2">
        <v>4</v>
      </c>
      <c r="E60" s="2">
        <v>4</v>
      </c>
    </row>
    <row r="61" spans="1:5" x14ac:dyDescent="0.25">
      <c r="A61" s="2">
        <v>5</v>
      </c>
      <c r="B61" s="2">
        <v>5</v>
      </c>
      <c r="C61" s="2">
        <v>5</v>
      </c>
      <c r="D61" s="2">
        <v>5</v>
      </c>
      <c r="E61" s="2">
        <v>5</v>
      </c>
    </row>
    <row r="62" spans="1:5" x14ac:dyDescent="0.25">
      <c r="A62" s="2">
        <v>4</v>
      </c>
      <c r="B62" s="2">
        <v>4</v>
      </c>
      <c r="C62" s="2">
        <v>3</v>
      </c>
      <c r="D62" s="2">
        <v>4</v>
      </c>
      <c r="E62" s="2">
        <v>5</v>
      </c>
    </row>
    <row r="63" spans="1:5" x14ac:dyDescent="0.25">
      <c r="A63" s="2">
        <v>5</v>
      </c>
      <c r="B63" s="2">
        <v>4</v>
      </c>
      <c r="C63" s="2">
        <v>4</v>
      </c>
      <c r="D63" s="2">
        <v>5</v>
      </c>
      <c r="E63" s="2">
        <v>5</v>
      </c>
    </row>
    <row r="64" spans="1:5" x14ac:dyDescent="0.25">
      <c r="A64" s="2">
        <v>2</v>
      </c>
      <c r="B64" s="2">
        <v>3</v>
      </c>
      <c r="C64" s="2">
        <v>3</v>
      </c>
      <c r="D64" s="2">
        <v>5</v>
      </c>
      <c r="E64" s="2">
        <v>4</v>
      </c>
    </row>
    <row r="65" spans="1:5" x14ac:dyDescent="0.25">
      <c r="A65" s="2">
        <v>3</v>
      </c>
      <c r="B65" s="2">
        <v>3</v>
      </c>
      <c r="C65" s="2">
        <v>4</v>
      </c>
      <c r="D65" s="2">
        <v>2</v>
      </c>
      <c r="E65" s="2">
        <v>2</v>
      </c>
    </row>
    <row r="66" spans="1:5" x14ac:dyDescent="0.25">
      <c r="A66" s="2">
        <v>2</v>
      </c>
      <c r="B66" s="2">
        <v>2</v>
      </c>
      <c r="C66" s="2">
        <v>2</v>
      </c>
      <c r="D66" s="2">
        <v>2</v>
      </c>
      <c r="E66" s="2">
        <v>3</v>
      </c>
    </row>
    <row r="67" spans="1:5" x14ac:dyDescent="0.25">
      <c r="A67" s="2">
        <v>5</v>
      </c>
      <c r="B67" s="2">
        <v>5</v>
      </c>
      <c r="C67" s="2">
        <v>3</v>
      </c>
      <c r="D67" s="2">
        <v>5</v>
      </c>
      <c r="E67" s="2">
        <v>5</v>
      </c>
    </row>
    <row r="68" spans="1:5" x14ac:dyDescent="0.25">
      <c r="A68" s="2">
        <v>4</v>
      </c>
      <c r="B68" s="2">
        <v>4</v>
      </c>
      <c r="C68" s="2">
        <v>3</v>
      </c>
      <c r="D68" s="2">
        <v>2</v>
      </c>
      <c r="E68" s="2">
        <v>2</v>
      </c>
    </row>
    <row r="69" spans="1:5" x14ac:dyDescent="0.25">
      <c r="A69" s="2">
        <v>3</v>
      </c>
      <c r="B69" s="2">
        <v>4</v>
      </c>
      <c r="C69" s="2">
        <v>5</v>
      </c>
      <c r="D69" s="2">
        <v>4</v>
      </c>
      <c r="E69" s="2">
        <v>4</v>
      </c>
    </row>
    <row r="70" spans="1:5" x14ac:dyDescent="0.25">
      <c r="A70" s="2">
        <v>5</v>
      </c>
      <c r="B70" s="2">
        <v>5</v>
      </c>
      <c r="C70" s="2">
        <v>5</v>
      </c>
      <c r="D70" s="2">
        <v>5</v>
      </c>
      <c r="E70" s="2">
        <v>5</v>
      </c>
    </row>
    <row r="71" spans="1:5" x14ac:dyDescent="0.25">
      <c r="A71" s="2">
        <v>2</v>
      </c>
      <c r="B71" s="2">
        <v>2</v>
      </c>
      <c r="C71" s="2">
        <v>4</v>
      </c>
      <c r="D71" s="2">
        <v>4</v>
      </c>
      <c r="E71" s="2">
        <v>2</v>
      </c>
    </row>
    <row r="72" spans="1:5" x14ac:dyDescent="0.25">
      <c r="A72" s="2">
        <v>4</v>
      </c>
      <c r="B72" s="2">
        <v>5</v>
      </c>
      <c r="C72" s="2">
        <v>4</v>
      </c>
      <c r="D72" s="2">
        <v>5</v>
      </c>
      <c r="E72" s="2">
        <v>4</v>
      </c>
    </row>
    <row r="73" spans="1:5" x14ac:dyDescent="0.25">
      <c r="A73" s="2">
        <v>4</v>
      </c>
      <c r="B73" s="2">
        <v>4</v>
      </c>
      <c r="C73" s="2">
        <v>4</v>
      </c>
      <c r="D73" s="2">
        <v>4</v>
      </c>
      <c r="E73" s="2">
        <v>4</v>
      </c>
    </row>
    <row r="74" spans="1:5" x14ac:dyDescent="0.25">
      <c r="A74" s="2">
        <v>5</v>
      </c>
      <c r="B74" s="2">
        <v>4</v>
      </c>
      <c r="C74" s="2">
        <v>5</v>
      </c>
      <c r="D74" s="2">
        <v>5</v>
      </c>
      <c r="E74" s="2">
        <v>5</v>
      </c>
    </row>
    <row r="75" spans="1:5" x14ac:dyDescent="0.25">
      <c r="A75" s="2">
        <v>4</v>
      </c>
      <c r="B75" s="2">
        <v>4</v>
      </c>
      <c r="C75" s="2">
        <v>4</v>
      </c>
      <c r="D75" s="2">
        <v>4</v>
      </c>
      <c r="E75" s="2">
        <v>4</v>
      </c>
    </row>
    <row r="76" spans="1:5" x14ac:dyDescent="0.25">
      <c r="A76" s="2">
        <v>5</v>
      </c>
      <c r="B76" s="2">
        <v>4</v>
      </c>
      <c r="C76" s="2">
        <v>4</v>
      </c>
      <c r="D76" s="2">
        <v>5</v>
      </c>
      <c r="E76" s="2">
        <v>5</v>
      </c>
    </row>
    <row r="77" spans="1:5" x14ac:dyDescent="0.25">
      <c r="A77" s="2">
        <v>4</v>
      </c>
      <c r="B77" s="2">
        <v>4</v>
      </c>
      <c r="C77" s="2">
        <v>3</v>
      </c>
      <c r="D77" s="2">
        <v>5</v>
      </c>
      <c r="E77" s="2">
        <v>4</v>
      </c>
    </row>
    <row r="78" spans="1:5" x14ac:dyDescent="0.25">
      <c r="A78" s="2">
        <v>3</v>
      </c>
      <c r="B78" s="2">
        <v>3</v>
      </c>
      <c r="C78" s="2">
        <v>4</v>
      </c>
      <c r="D78" s="2">
        <v>4</v>
      </c>
      <c r="E78" s="2">
        <v>3</v>
      </c>
    </row>
    <row r="79" spans="1:5" x14ac:dyDescent="0.25">
      <c r="A79" s="2">
        <v>3</v>
      </c>
      <c r="B79" s="2">
        <v>2</v>
      </c>
      <c r="C79" s="2">
        <v>2</v>
      </c>
      <c r="D79" s="2">
        <v>3</v>
      </c>
      <c r="E79" s="2">
        <v>3</v>
      </c>
    </row>
    <row r="80" spans="1:5" x14ac:dyDescent="0.25">
      <c r="A80" s="2">
        <v>2</v>
      </c>
      <c r="B80" s="2">
        <v>2</v>
      </c>
      <c r="C80" s="2">
        <v>4</v>
      </c>
      <c r="D80" s="2">
        <v>3</v>
      </c>
      <c r="E80" s="2">
        <v>3</v>
      </c>
    </row>
    <row r="81" spans="1:5" x14ac:dyDescent="0.25">
      <c r="A81" s="2">
        <v>4</v>
      </c>
      <c r="B81" s="2">
        <v>4</v>
      </c>
      <c r="C81" s="2">
        <v>4</v>
      </c>
      <c r="D81" s="2">
        <v>4</v>
      </c>
      <c r="E81" s="2">
        <v>5</v>
      </c>
    </row>
    <row r="82" spans="1:5" x14ac:dyDescent="0.25">
      <c r="A82" s="2">
        <v>5</v>
      </c>
      <c r="B82" s="2">
        <v>5</v>
      </c>
      <c r="C82" s="2">
        <v>5</v>
      </c>
      <c r="D82" s="2">
        <v>5</v>
      </c>
      <c r="E82" s="2">
        <v>5</v>
      </c>
    </row>
    <row r="83" spans="1:5" x14ac:dyDescent="0.25">
      <c r="A83" s="2">
        <v>5</v>
      </c>
      <c r="B83" s="2">
        <v>4</v>
      </c>
      <c r="C83" s="2">
        <v>4</v>
      </c>
      <c r="D83" s="2">
        <v>4</v>
      </c>
      <c r="E83" s="2">
        <v>5</v>
      </c>
    </row>
    <row r="84" spans="1:5" x14ac:dyDescent="0.25">
      <c r="A84" s="2">
        <v>4</v>
      </c>
      <c r="B84" s="2">
        <v>4</v>
      </c>
      <c r="C84" s="2">
        <v>4</v>
      </c>
      <c r="D84" s="2">
        <v>4</v>
      </c>
      <c r="E84" s="2">
        <v>4</v>
      </c>
    </row>
    <row r="85" spans="1:5" x14ac:dyDescent="0.25">
      <c r="A85" s="2">
        <v>4</v>
      </c>
      <c r="B85" s="2">
        <v>3</v>
      </c>
      <c r="C85" s="2">
        <v>3</v>
      </c>
      <c r="D85" s="2">
        <v>3</v>
      </c>
      <c r="E85" s="2">
        <v>4</v>
      </c>
    </row>
    <row r="86" spans="1:5" x14ac:dyDescent="0.25">
      <c r="A86" s="2">
        <v>5</v>
      </c>
      <c r="B86" s="2">
        <v>5</v>
      </c>
      <c r="C86" s="2">
        <v>3</v>
      </c>
      <c r="D86" s="2">
        <v>5</v>
      </c>
      <c r="E86" s="2">
        <v>3</v>
      </c>
    </row>
    <row r="87" spans="1:5" x14ac:dyDescent="0.25">
      <c r="A87" s="2">
        <v>5</v>
      </c>
      <c r="B87" s="2">
        <v>4</v>
      </c>
      <c r="C87" s="2">
        <v>4</v>
      </c>
      <c r="D87" s="2">
        <v>4</v>
      </c>
      <c r="E87" s="2">
        <v>5</v>
      </c>
    </row>
    <row r="88" spans="1:5" x14ac:dyDescent="0.25">
      <c r="A88" s="2">
        <v>4</v>
      </c>
      <c r="B88" s="2">
        <v>4</v>
      </c>
      <c r="C88" s="2">
        <v>4</v>
      </c>
      <c r="D88" s="2">
        <v>3</v>
      </c>
      <c r="E88" s="2">
        <v>5</v>
      </c>
    </row>
    <row r="89" spans="1:5" x14ac:dyDescent="0.25">
      <c r="A89" s="2">
        <v>4</v>
      </c>
      <c r="B89" s="2">
        <v>4</v>
      </c>
      <c r="C89" s="2">
        <v>4</v>
      </c>
      <c r="D89" s="2">
        <v>4</v>
      </c>
      <c r="E89" s="2">
        <v>4</v>
      </c>
    </row>
    <row r="90" spans="1:5" x14ac:dyDescent="0.25">
      <c r="A90" s="2">
        <v>4</v>
      </c>
      <c r="B90" s="2">
        <v>2</v>
      </c>
      <c r="C90" s="2">
        <v>4</v>
      </c>
      <c r="D90" s="2">
        <v>4</v>
      </c>
      <c r="E90" s="2">
        <v>4</v>
      </c>
    </row>
    <row r="91" spans="1:5" x14ac:dyDescent="0.25">
      <c r="A91" s="2">
        <v>5</v>
      </c>
      <c r="B91" s="2">
        <v>5</v>
      </c>
      <c r="C91" s="2">
        <v>5</v>
      </c>
      <c r="D91" s="2">
        <v>3</v>
      </c>
      <c r="E91" s="2">
        <v>3</v>
      </c>
    </row>
    <row r="92" spans="1:5" x14ac:dyDescent="0.25">
      <c r="A92" s="2">
        <v>3</v>
      </c>
      <c r="B92" s="2">
        <v>5</v>
      </c>
      <c r="C92" s="2">
        <v>3</v>
      </c>
      <c r="D92" s="2">
        <v>5</v>
      </c>
      <c r="E92" s="2">
        <v>5</v>
      </c>
    </row>
    <row r="93" spans="1:5" x14ac:dyDescent="0.25">
      <c r="A93" s="2">
        <v>5</v>
      </c>
      <c r="B93" s="2">
        <v>5</v>
      </c>
      <c r="C93" s="2">
        <v>5</v>
      </c>
      <c r="D93" s="2">
        <v>4</v>
      </c>
      <c r="E93" s="2">
        <v>5</v>
      </c>
    </row>
    <row r="94" spans="1:5" x14ac:dyDescent="0.25">
      <c r="A94" s="2">
        <v>3</v>
      </c>
      <c r="B94" s="2">
        <v>5</v>
      </c>
      <c r="C94" s="2">
        <v>3</v>
      </c>
      <c r="D94" s="2">
        <v>3</v>
      </c>
      <c r="E94" s="2">
        <v>3</v>
      </c>
    </row>
    <row r="95" spans="1:5" x14ac:dyDescent="0.25">
      <c r="A95" s="2">
        <v>4</v>
      </c>
      <c r="B95" s="2">
        <v>4</v>
      </c>
      <c r="C95" s="2">
        <v>4</v>
      </c>
      <c r="D95" s="2">
        <v>4</v>
      </c>
      <c r="E95" s="2">
        <v>4</v>
      </c>
    </row>
    <row r="96" spans="1:5" x14ac:dyDescent="0.25">
      <c r="A96" s="2">
        <v>4</v>
      </c>
      <c r="B96" s="2">
        <v>2</v>
      </c>
      <c r="C96" s="2">
        <v>4</v>
      </c>
      <c r="D96" s="2">
        <v>5</v>
      </c>
      <c r="E96" s="2">
        <v>2</v>
      </c>
    </row>
    <row r="97" spans="1:10" x14ac:dyDescent="0.25">
      <c r="A97" s="2">
        <v>3</v>
      </c>
      <c r="B97" s="2">
        <v>4</v>
      </c>
      <c r="C97" s="2">
        <v>3</v>
      </c>
      <c r="D97" s="2">
        <v>4</v>
      </c>
      <c r="E97" s="2">
        <v>3</v>
      </c>
    </row>
    <row r="98" spans="1:10" x14ac:dyDescent="0.25">
      <c r="A98" s="2">
        <v>3</v>
      </c>
      <c r="B98" s="2">
        <v>3</v>
      </c>
      <c r="C98" s="2">
        <v>3</v>
      </c>
      <c r="D98" s="2">
        <v>3</v>
      </c>
      <c r="E98" s="2">
        <v>4</v>
      </c>
    </row>
    <row r="99" spans="1:10" x14ac:dyDescent="0.25">
      <c r="A99" s="2">
        <v>4</v>
      </c>
      <c r="B99" s="2">
        <v>4</v>
      </c>
      <c r="C99" s="2">
        <v>5</v>
      </c>
      <c r="D99" s="2">
        <v>4</v>
      </c>
      <c r="E99" s="2">
        <v>4</v>
      </c>
    </row>
    <row r="100" spans="1:10" x14ac:dyDescent="0.25">
      <c r="A100" s="2">
        <v>3</v>
      </c>
      <c r="B100" s="2">
        <v>4</v>
      </c>
      <c r="C100" s="2">
        <v>3</v>
      </c>
      <c r="D100" s="2">
        <v>4</v>
      </c>
      <c r="E100" s="2">
        <v>4</v>
      </c>
    </row>
    <row r="101" spans="1:10" x14ac:dyDescent="0.25">
      <c r="A101" s="2">
        <v>3</v>
      </c>
      <c r="B101" s="2">
        <v>4</v>
      </c>
      <c r="C101" s="2">
        <v>4</v>
      </c>
      <c r="D101" s="2">
        <v>2</v>
      </c>
      <c r="E101" s="2">
        <v>3</v>
      </c>
    </row>
    <row r="103" spans="1:10" ht="15.75" x14ac:dyDescent="0.25">
      <c r="B103" s="33" t="s">
        <v>103</v>
      </c>
      <c r="C103" s="33" t="s">
        <v>8</v>
      </c>
      <c r="D103" s="33" t="s">
        <v>9</v>
      </c>
      <c r="E103" s="33" t="s">
        <v>10</v>
      </c>
      <c r="F103" s="33" t="s">
        <v>11</v>
      </c>
      <c r="G103" s="33" t="s">
        <v>12</v>
      </c>
      <c r="H103" s="33" t="s">
        <v>53</v>
      </c>
    </row>
    <row r="104" spans="1:10" ht="15.75" x14ac:dyDescent="0.25">
      <c r="B104" s="10">
        <v>1</v>
      </c>
      <c r="C104" s="10">
        <v>4</v>
      </c>
      <c r="D104" s="10">
        <v>4</v>
      </c>
      <c r="E104" s="10">
        <v>4</v>
      </c>
      <c r="F104" s="10">
        <v>4</v>
      </c>
      <c r="G104" s="10">
        <v>4</v>
      </c>
      <c r="H104" s="10">
        <f>SUM(C104:G104)</f>
        <v>20</v>
      </c>
    </row>
    <row r="105" spans="1:10" ht="15.75" x14ac:dyDescent="0.25">
      <c r="B105" s="10">
        <v>2</v>
      </c>
      <c r="C105" s="10">
        <v>3</v>
      </c>
      <c r="D105" s="10">
        <v>4</v>
      </c>
      <c r="E105" s="10">
        <v>4</v>
      </c>
      <c r="F105" s="10">
        <v>4</v>
      </c>
      <c r="G105" s="10">
        <v>4</v>
      </c>
      <c r="H105" s="10">
        <f t="shared" ref="H105:H168" si="1">SUM(C105:G105)</f>
        <v>19</v>
      </c>
    </row>
    <row r="106" spans="1:10" ht="15.75" x14ac:dyDescent="0.25">
      <c r="B106" s="10">
        <v>3</v>
      </c>
      <c r="C106" s="10">
        <v>2</v>
      </c>
      <c r="D106" s="10">
        <v>3</v>
      </c>
      <c r="E106" s="10">
        <v>3</v>
      </c>
      <c r="F106" s="10">
        <v>4</v>
      </c>
      <c r="G106" s="10">
        <v>4</v>
      </c>
      <c r="H106" s="10">
        <f t="shared" si="1"/>
        <v>16</v>
      </c>
    </row>
    <row r="107" spans="1:10" ht="15.75" x14ac:dyDescent="0.25">
      <c r="B107" s="10">
        <v>4</v>
      </c>
      <c r="C107" s="10">
        <v>5</v>
      </c>
      <c r="D107" s="10">
        <v>3</v>
      </c>
      <c r="E107" s="10">
        <v>3</v>
      </c>
      <c r="F107" s="10">
        <v>5</v>
      </c>
      <c r="G107" s="10">
        <v>5</v>
      </c>
      <c r="H107" s="10">
        <f t="shared" si="1"/>
        <v>21</v>
      </c>
    </row>
    <row r="108" spans="1:10" ht="15.75" x14ac:dyDescent="0.25">
      <c r="B108" s="10">
        <v>5</v>
      </c>
      <c r="C108" s="10">
        <v>4</v>
      </c>
      <c r="D108" s="10">
        <v>5</v>
      </c>
      <c r="E108" s="10">
        <v>4</v>
      </c>
      <c r="F108" s="10">
        <v>5</v>
      </c>
      <c r="G108" s="10">
        <v>5</v>
      </c>
      <c r="H108" s="10">
        <f t="shared" si="1"/>
        <v>23</v>
      </c>
    </row>
    <row r="109" spans="1:10" ht="15.75" x14ac:dyDescent="0.25">
      <c r="B109" s="10">
        <v>6</v>
      </c>
      <c r="C109" s="10">
        <v>2</v>
      </c>
      <c r="D109" s="10">
        <v>2</v>
      </c>
      <c r="E109" s="10">
        <v>3</v>
      </c>
      <c r="F109" s="10">
        <v>2</v>
      </c>
      <c r="G109" s="10">
        <v>2</v>
      </c>
      <c r="H109" s="10">
        <f t="shared" si="1"/>
        <v>11</v>
      </c>
      <c r="J109" t="s">
        <v>102</v>
      </c>
    </row>
    <row r="110" spans="1:10" ht="15.75" x14ac:dyDescent="0.25">
      <c r="B110" s="10">
        <v>7</v>
      </c>
      <c r="C110" s="10">
        <v>4</v>
      </c>
      <c r="D110" s="10">
        <v>5</v>
      </c>
      <c r="E110" s="10">
        <v>4</v>
      </c>
      <c r="F110" s="10">
        <v>4</v>
      </c>
      <c r="G110" s="10">
        <v>4</v>
      </c>
      <c r="H110" s="10">
        <f t="shared" si="1"/>
        <v>21</v>
      </c>
    </row>
    <row r="111" spans="1:10" ht="15.75" x14ac:dyDescent="0.25">
      <c r="B111" s="10">
        <v>8</v>
      </c>
      <c r="C111" s="10">
        <v>5</v>
      </c>
      <c r="D111" s="10">
        <v>5</v>
      </c>
      <c r="E111" s="10">
        <v>5</v>
      </c>
      <c r="F111" s="10">
        <v>5</v>
      </c>
      <c r="G111" s="10">
        <v>5</v>
      </c>
      <c r="H111" s="10">
        <f t="shared" si="1"/>
        <v>25</v>
      </c>
    </row>
    <row r="112" spans="1:10" ht="15.75" x14ac:dyDescent="0.25">
      <c r="B112" s="10">
        <v>9</v>
      </c>
      <c r="C112" s="10">
        <v>5</v>
      </c>
      <c r="D112" s="10">
        <v>5</v>
      </c>
      <c r="E112" s="10">
        <v>5</v>
      </c>
      <c r="F112" s="10">
        <v>5</v>
      </c>
      <c r="G112" s="10">
        <v>5</v>
      </c>
      <c r="H112" s="10">
        <f t="shared" si="1"/>
        <v>25</v>
      </c>
    </row>
    <row r="113" spans="2:8" ht="15.75" x14ac:dyDescent="0.25">
      <c r="B113" s="10">
        <v>10</v>
      </c>
      <c r="C113" s="10">
        <v>4</v>
      </c>
      <c r="D113" s="10">
        <v>4</v>
      </c>
      <c r="E113" s="10">
        <v>4</v>
      </c>
      <c r="F113" s="10">
        <v>4</v>
      </c>
      <c r="G113" s="10">
        <v>4</v>
      </c>
      <c r="H113" s="10">
        <f t="shared" si="1"/>
        <v>20</v>
      </c>
    </row>
    <row r="114" spans="2:8" ht="15.75" x14ac:dyDescent="0.25">
      <c r="B114" s="10">
        <v>11</v>
      </c>
      <c r="C114" s="10">
        <v>4</v>
      </c>
      <c r="D114" s="10">
        <v>4</v>
      </c>
      <c r="E114" s="10">
        <v>4</v>
      </c>
      <c r="F114" s="10">
        <v>4</v>
      </c>
      <c r="G114" s="10">
        <v>2</v>
      </c>
      <c r="H114" s="10">
        <f t="shared" si="1"/>
        <v>18</v>
      </c>
    </row>
    <row r="115" spans="2:8" ht="15.75" x14ac:dyDescent="0.25">
      <c r="B115" s="10">
        <v>12</v>
      </c>
      <c r="C115" s="10">
        <v>4</v>
      </c>
      <c r="D115" s="10">
        <v>2</v>
      </c>
      <c r="E115" s="10">
        <v>4</v>
      </c>
      <c r="F115" s="10">
        <v>5</v>
      </c>
      <c r="G115" s="10">
        <v>5</v>
      </c>
      <c r="H115" s="10">
        <f t="shared" si="1"/>
        <v>20</v>
      </c>
    </row>
    <row r="116" spans="2:8" ht="15.75" x14ac:dyDescent="0.25">
      <c r="B116" s="10">
        <v>13</v>
      </c>
      <c r="C116" s="10">
        <v>5</v>
      </c>
      <c r="D116" s="10">
        <v>4</v>
      </c>
      <c r="E116" s="10">
        <v>4</v>
      </c>
      <c r="F116" s="10">
        <v>4</v>
      </c>
      <c r="G116" s="10">
        <v>3</v>
      </c>
      <c r="H116" s="10">
        <f t="shared" si="1"/>
        <v>20</v>
      </c>
    </row>
    <row r="117" spans="2:8" ht="15.75" x14ac:dyDescent="0.25">
      <c r="B117" s="10">
        <v>14</v>
      </c>
      <c r="C117" s="10">
        <v>2</v>
      </c>
      <c r="D117" s="10">
        <v>2</v>
      </c>
      <c r="E117" s="10">
        <v>2</v>
      </c>
      <c r="F117" s="10">
        <v>3</v>
      </c>
      <c r="G117" s="10">
        <v>4</v>
      </c>
      <c r="H117" s="10">
        <f t="shared" si="1"/>
        <v>13</v>
      </c>
    </row>
    <row r="118" spans="2:8" ht="15.75" x14ac:dyDescent="0.25">
      <c r="B118" s="10">
        <v>15</v>
      </c>
      <c r="C118" s="10">
        <v>5</v>
      </c>
      <c r="D118" s="10">
        <v>5</v>
      </c>
      <c r="E118" s="10">
        <v>5</v>
      </c>
      <c r="F118" s="10">
        <v>5</v>
      </c>
      <c r="G118" s="10">
        <v>5</v>
      </c>
      <c r="H118" s="10">
        <f t="shared" si="1"/>
        <v>25</v>
      </c>
    </row>
    <row r="119" spans="2:8" ht="15.75" x14ac:dyDescent="0.25">
      <c r="B119" s="10">
        <v>16</v>
      </c>
      <c r="C119" s="10">
        <v>3</v>
      </c>
      <c r="D119" s="10">
        <v>4</v>
      </c>
      <c r="E119" s="10">
        <v>3</v>
      </c>
      <c r="F119" s="10">
        <v>3</v>
      </c>
      <c r="G119" s="10">
        <v>3</v>
      </c>
      <c r="H119" s="10">
        <f t="shared" si="1"/>
        <v>16</v>
      </c>
    </row>
    <row r="120" spans="2:8" ht="15.75" x14ac:dyDescent="0.25">
      <c r="B120" s="10">
        <v>17</v>
      </c>
      <c r="C120" s="10">
        <v>3</v>
      </c>
      <c r="D120" s="10">
        <v>5</v>
      </c>
      <c r="E120" s="10">
        <v>3</v>
      </c>
      <c r="F120" s="10">
        <v>5</v>
      </c>
      <c r="G120" s="10">
        <v>2</v>
      </c>
      <c r="H120" s="10">
        <f t="shared" si="1"/>
        <v>18</v>
      </c>
    </row>
    <row r="121" spans="2:8" ht="15.75" x14ac:dyDescent="0.25">
      <c r="B121" s="10">
        <v>18</v>
      </c>
      <c r="C121" s="10">
        <v>4</v>
      </c>
      <c r="D121" s="10">
        <v>4</v>
      </c>
      <c r="E121" s="10">
        <v>4</v>
      </c>
      <c r="F121" s="10">
        <v>4</v>
      </c>
      <c r="G121" s="10">
        <v>4</v>
      </c>
      <c r="H121" s="10">
        <f t="shared" si="1"/>
        <v>20</v>
      </c>
    </row>
    <row r="122" spans="2:8" ht="15.75" x14ac:dyDescent="0.25">
      <c r="B122" s="10">
        <v>19</v>
      </c>
      <c r="C122" s="10">
        <v>2</v>
      </c>
      <c r="D122" s="10">
        <v>4</v>
      </c>
      <c r="E122" s="10">
        <v>2</v>
      </c>
      <c r="F122" s="10">
        <v>4</v>
      </c>
      <c r="G122" s="10">
        <v>2</v>
      </c>
      <c r="H122" s="10">
        <f t="shared" si="1"/>
        <v>14</v>
      </c>
    </row>
    <row r="123" spans="2:8" ht="15.75" x14ac:dyDescent="0.25">
      <c r="B123" s="10">
        <v>20</v>
      </c>
      <c r="C123" s="10">
        <v>4</v>
      </c>
      <c r="D123" s="10">
        <v>4</v>
      </c>
      <c r="E123" s="10">
        <v>4</v>
      </c>
      <c r="F123" s="10">
        <v>4</v>
      </c>
      <c r="G123" s="10">
        <v>4</v>
      </c>
      <c r="H123" s="10">
        <f t="shared" si="1"/>
        <v>20</v>
      </c>
    </row>
    <row r="124" spans="2:8" ht="15.75" x14ac:dyDescent="0.25">
      <c r="B124" s="10">
        <v>21</v>
      </c>
      <c r="C124" s="10">
        <v>4</v>
      </c>
      <c r="D124" s="10">
        <v>4</v>
      </c>
      <c r="E124" s="10">
        <v>4</v>
      </c>
      <c r="F124" s="10">
        <v>5</v>
      </c>
      <c r="G124" s="10">
        <v>4</v>
      </c>
      <c r="H124" s="10">
        <f t="shared" si="1"/>
        <v>21</v>
      </c>
    </row>
    <row r="125" spans="2:8" ht="15.75" x14ac:dyDescent="0.25">
      <c r="B125" s="10">
        <v>22</v>
      </c>
      <c r="C125" s="10">
        <v>5</v>
      </c>
      <c r="D125" s="10">
        <v>5</v>
      </c>
      <c r="E125" s="10">
        <v>5</v>
      </c>
      <c r="F125" s="10">
        <v>5</v>
      </c>
      <c r="G125" s="10">
        <v>5</v>
      </c>
      <c r="H125" s="10">
        <f t="shared" si="1"/>
        <v>25</v>
      </c>
    </row>
    <row r="126" spans="2:8" ht="15.75" x14ac:dyDescent="0.25">
      <c r="B126" s="10">
        <v>23</v>
      </c>
      <c r="C126" s="10">
        <v>4</v>
      </c>
      <c r="D126" s="10">
        <v>4</v>
      </c>
      <c r="E126" s="10">
        <v>3</v>
      </c>
      <c r="F126" s="10">
        <v>4</v>
      </c>
      <c r="G126" s="10">
        <v>5</v>
      </c>
      <c r="H126" s="10">
        <f t="shared" si="1"/>
        <v>20</v>
      </c>
    </row>
    <row r="127" spans="2:8" ht="15.75" x14ac:dyDescent="0.25">
      <c r="B127" s="10">
        <v>24</v>
      </c>
      <c r="C127" s="10">
        <v>4</v>
      </c>
      <c r="D127" s="10">
        <v>3</v>
      </c>
      <c r="E127" s="10">
        <v>3</v>
      </c>
      <c r="F127" s="10">
        <v>4</v>
      </c>
      <c r="G127" s="10">
        <v>5</v>
      </c>
      <c r="H127" s="10">
        <f t="shared" si="1"/>
        <v>19</v>
      </c>
    </row>
    <row r="128" spans="2:8" ht="15.75" x14ac:dyDescent="0.25">
      <c r="B128" s="10">
        <v>25</v>
      </c>
      <c r="C128" s="10">
        <v>5</v>
      </c>
      <c r="D128" s="10">
        <v>3</v>
      </c>
      <c r="E128" s="10">
        <v>3</v>
      </c>
      <c r="F128" s="10">
        <v>4</v>
      </c>
      <c r="G128" s="10">
        <v>4</v>
      </c>
      <c r="H128" s="10">
        <f t="shared" si="1"/>
        <v>19</v>
      </c>
    </row>
    <row r="129" spans="2:8" ht="15.75" x14ac:dyDescent="0.25">
      <c r="B129" s="10">
        <v>26</v>
      </c>
      <c r="C129" s="10">
        <v>4</v>
      </c>
      <c r="D129" s="10">
        <v>4</v>
      </c>
      <c r="E129" s="10">
        <v>4</v>
      </c>
      <c r="F129" s="10">
        <v>4</v>
      </c>
      <c r="G129" s="10">
        <v>4</v>
      </c>
      <c r="H129" s="10">
        <f t="shared" si="1"/>
        <v>20</v>
      </c>
    </row>
    <row r="130" spans="2:8" ht="15.75" x14ac:dyDescent="0.25">
      <c r="B130" s="10">
        <v>27</v>
      </c>
      <c r="C130" s="10">
        <v>2</v>
      </c>
      <c r="D130" s="10">
        <v>2</v>
      </c>
      <c r="E130" s="10">
        <v>2</v>
      </c>
      <c r="F130" s="10">
        <v>2</v>
      </c>
      <c r="G130" s="10">
        <v>2</v>
      </c>
      <c r="H130" s="10">
        <f t="shared" si="1"/>
        <v>10</v>
      </c>
    </row>
    <row r="131" spans="2:8" ht="15.75" x14ac:dyDescent="0.25">
      <c r="B131" s="10">
        <v>28</v>
      </c>
      <c r="C131" s="10">
        <v>4</v>
      </c>
      <c r="D131" s="10">
        <v>3</v>
      </c>
      <c r="E131" s="10">
        <v>3</v>
      </c>
      <c r="F131" s="10">
        <v>4</v>
      </c>
      <c r="G131" s="10">
        <v>3</v>
      </c>
      <c r="H131" s="10">
        <f t="shared" si="1"/>
        <v>17</v>
      </c>
    </row>
    <row r="132" spans="2:8" ht="15.75" x14ac:dyDescent="0.25">
      <c r="B132" s="10">
        <v>29</v>
      </c>
      <c r="C132" s="10">
        <v>4</v>
      </c>
      <c r="D132" s="10">
        <v>4</v>
      </c>
      <c r="E132" s="10">
        <v>4</v>
      </c>
      <c r="F132" s="10">
        <v>4</v>
      </c>
      <c r="G132" s="10">
        <v>4</v>
      </c>
      <c r="H132" s="10">
        <f t="shared" si="1"/>
        <v>20</v>
      </c>
    </row>
    <row r="133" spans="2:8" ht="15.75" x14ac:dyDescent="0.25">
      <c r="B133" s="10">
        <v>30</v>
      </c>
      <c r="C133" s="10">
        <v>5</v>
      </c>
      <c r="D133" s="10">
        <v>3</v>
      </c>
      <c r="E133" s="10">
        <v>5</v>
      </c>
      <c r="F133" s="10">
        <v>5</v>
      </c>
      <c r="G133" s="10">
        <v>5</v>
      </c>
      <c r="H133" s="10">
        <f t="shared" si="1"/>
        <v>23</v>
      </c>
    </row>
    <row r="134" spans="2:8" ht="15.75" x14ac:dyDescent="0.25">
      <c r="B134" s="10">
        <v>31</v>
      </c>
      <c r="C134" s="10">
        <v>5</v>
      </c>
      <c r="D134" s="10">
        <v>5</v>
      </c>
      <c r="E134" s="10">
        <v>5</v>
      </c>
      <c r="F134" s="10">
        <v>5</v>
      </c>
      <c r="G134" s="10">
        <v>5</v>
      </c>
      <c r="H134" s="10">
        <f t="shared" si="1"/>
        <v>25</v>
      </c>
    </row>
    <row r="135" spans="2:8" ht="15.75" x14ac:dyDescent="0.25">
      <c r="B135" s="10">
        <v>32</v>
      </c>
      <c r="C135" s="10">
        <v>4</v>
      </c>
      <c r="D135" s="10">
        <v>3</v>
      </c>
      <c r="E135" s="10">
        <v>4</v>
      </c>
      <c r="F135" s="10">
        <v>4</v>
      </c>
      <c r="G135" s="10">
        <v>3</v>
      </c>
      <c r="H135" s="10">
        <f t="shared" si="1"/>
        <v>18</v>
      </c>
    </row>
    <row r="136" spans="2:8" ht="15.75" x14ac:dyDescent="0.25">
      <c r="B136" s="10">
        <v>33</v>
      </c>
      <c r="C136" s="10">
        <v>5</v>
      </c>
      <c r="D136" s="10">
        <v>4</v>
      </c>
      <c r="E136" s="10">
        <v>4</v>
      </c>
      <c r="F136" s="10">
        <v>4</v>
      </c>
      <c r="G136" s="10">
        <v>4</v>
      </c>
      <c r="H136" s="10">
        <f t="shared" si="1"/>
        <v>21</v>
      </c>
    </row>
    <row r="137" spans="2:8" ht="15.75" x14ac:dyDescent="0.25">
      <c r="B137" s="10">
        <v>34</v>
      </c>
      <c r="C137" s="10">
        <v>3</v>
      </c>
      <c r="D137" s="10">
        <v>4</v>
      </c>
      <c r="E137" s="10">
        <v>5</v>
      </c>
      <c r="F137" s="10">
        <v>5</v>
      </c>
      <c r="G137" s="10">
        <v>3</v>
      </c>
      <c r="H137" s="10">
        <f t="shared" si="1"/>
        <v>20</v>
      </c>
    </row>
    <row r="138" spans="2:8" ht="15.75" x14ac:dyDescent="0.25">
      <c r="B138" s="10">
        <v>35</v>
      </c>
      <c r="C138" s="10">
        <v>2</v>
      </c>
      <c r="D138" s="10">
        <v>2</v>
      </c>
      <c r="E138" s="10">
        <v>2</v>
      </c>
      <c r="F138" s="10">
        <v>2</v>
      </c>
      <c r="G138" s="10">
        <v>2</v>
      </c>
      <c r="H138" s="10">
        <f t="shared" si="1"/>
        <v>10</v>
      </c>
    </row>
    <row r="139" spans="2:8" ht="15.75" x14ac:dyDescent="0.25">
      <c r="B139" s="10">
        <v>36</v>
      </c>
      <c r="C139" s="10">
        <v>5</v>
      </c>
      <c r="D139" s="10">
        <v>5</v>
      </c>
      <c r="E139" s="10">
        <v>5</v>
      </c>
      <c r="F139" s="10">
        <v>5</v>
      </c>
      <c r="G139" s="10">
        <v>5</v>
      </c>
      <c r="H139" s="10">
        <f t="shared" si="1"/>
        <v>25</v>
      </c>
    </row>
    <row r="140" spans="2:8" ht="15.75" x14ac:dyDescent="0.25">
      <c r="B140" s="10">
        <v>37</v>
      </c>
      <c r="C140" s="10">
        <v>3</v>
      </c>
      <c r="D140" s="10">
        <v>4</v>
      </c>
      <c r="E140" s="10">
        <v>3</v>
      </c>
      <c r="F140" s="10">
        <v>2</v>
      </c>
      <c r="G140" s="10">
        <v>2</v>
      </c>
      <c r="H140" s="10">
        <f t="shared" si="1"/>
        <v>14</v>
      </c>
    </row>
    <row r="141" spans="2:8" ht="15.75" x14ac:dyDescent="0.25">
      <c r="B141" s="10">
        <v>38</v>
      </c>
      <c r="C141" s="10">
        <v>5</v>
      </c>
      <c r="D141" s="10">
        <v>5</v>
      </c>
      <c r="E141" s="10">
        <v>5</v>
      </c>
      <c r="F141" s="10">
        <v>5</v>
      </c>
      <c r="G141" s="10">
        <v>3</v>
      </c>
      <c r="H141" s="10">
        <f t="shared" si="1"/>
        <v>23</v>
      </c>
    </row>
    <row r="142" spans="2:8" ht="15.75" x14ac:dyDescent="0.25">
      <c r="B142" s="10">
        <v>39</v>
      </c>
      <c r="C142" s="10">
        <v>4</v>
      </c>
      <c r="D142" s="10">
        <v>5</v>
      </c>
      <c r="E142" s="10">
        <v>3</v>
      </c>
      <c r="F142" s="10">
        <v>5</v>
      </c>
      <c r="G142" s="10">
        <v>4</v>
      </c>
      <c r="H142" s="10">
        <f t="shared" si="1"/>
        <v>21</v>
      </c>
    </row>
    <row r="143" spans="2:8" ht="15.75" x14ac:dyDescent="0.25">
      <c r="B143" s="10">
        <v>40</v>
      </c>
      <c r="C143" s="10">
        <v>4</v>
      </c>
      <c r="D143" s="10">
        <v>3</v>
      </c>
      <c r="E143" s="10">
        <v>3</v>
      </c>
      <c r="F143" s="10">
        <v>5</v>
      </c>
      <c r="G143" s="10">
        <v>3</v>
      </c>
      <c r="H143" s="10">
        <f t="shared" si="1"/>
        <v>18</v>
      </c>
    </row>
    <row r="144" spans="2:8" ht="15.75" x14ac:dyDescent="0.25">
      <c r="B144" s="10">
        <v>41</v>
      </c>
      <c r="C144" s="10">
        <v>4</v>
      </c>
      <c r="D144" s="10">
        <v>3</v>
      </c>
      <c r="E144" s="10">
        <v>4</v>
      </c>
      <c r="F144" s="10">
        <v>4</v>
      </c>
      <c r="G144" s="10">
        <v>5</v>
      </c>
      <c r="H144" s="10">
        <f t="shared" si="1"/>
        <v>20</v>
      </c>
    </row>
    <row r="145" spans="2:8" ht="15.75" x14ac:dyDescent="0.25">
      <c r="B145" s="10">
        <v>42</v>
      </c>
      <c r="C145" s="10">
        <v>5</v>
      </c>
      <c r="D145" s="10">
        <v>3</v>
      </c>
      <c r="E145" s="10">
        <v>4</v>
      </c>
      <c r="F145" s="10">
        <v>3</v>
      </c>
      <c r="G145" s="10">
        <v>5</v>
      </c>
      <c r="H145" s="10">
        <f t="shared" si="1"/>
        <v>20</v>
      </c>
    </row>
    <row r="146" spans="2:8" ht="15.75" x14ac:dyDescent="0.25">
      <c r="B146" s="10">
        <v>43</v>
      </c>
      <c r="C146" s="10">
        <v>3</v>
      </c>
      <c r="D146" s="10">
        <v>4</v>
      </c>
      <c r="E146" s="10">
        <v>5</v>
      </c>
      <c r="F146" s="10">
        <v>5</v>
      </c>
      <c r="G146" s="10">
        <v>5</v>
      </c>
      <c r="H146" s="10">
        <f t="shared" si="1"/>
        <v>22</v>
      </c>
    </row>
    <row r="147" spans="2:8" ht="15.75" x14ac:dyDescent="0.25">
      <c r="B147" s="10">
        <v>44</v>
      </c>
      <c r="C147" s="10">
        <v>3</v>
      </c>
      <c r="D147" s="10">
        <v>3</v>
      </c>
      <c r="E147" s="10">
        <v>2</v>
      </c>
      <c r="F147" s="10">
        <v>4</v>
      </c>
      <c r="G147" s="10">
        <v>4</v>
      </c>
      <c r="H147" s="10">
        <f t="shared" si="1"/>
        <v>16</v>
      </c>
    </row>
    <row r="148" spans="2:8" ht="15.75" x14ac:dyDescent="0.25">
      <c r="B148" s="10">
        <v>45</v>
      </c>
      <c r="C148" s="10">
        <v>4</v>
      </c>
      <c r="D148" s="10">
        <v>4</v>
      </c>
      <c r="E148" s="10">
        <v>4</v>
      </c>
      <c r="F148" s="10">
        <v>5</v>
      </c>
      <c r="G148" s="10">
        <v>3</v>
      </c>
      <c r="H148" s="10">
        <f t="shared" si="1"/>
        <v>20</v>
      </c>
    </row>
    <row r="149" spans="2:8" ht="15.75" x14ac:dyDescent="0.25">
      <c r="B149" s="10">
        <v>46</v>
      </c>
      <c r="C149" s="10">
        <v>5</v>
      </c>
      <c r="D149" s="10">
        <v>4</v>
      </c>
      <c r="E149" s="10">
        <v>4</v>
      </c>
      <c r="F149" s="10">
        <v>5</v>
      </c>
      <c r="G149" s="10">
        <v>4</v>
      </c>
      <c r="H149" s="10">
        <f t="shared" si="1"/>
        <v>22</v>
      </c>
    </row>
    <row r="150" spans="2:8" ht="15.75" x14ac:dyDescent="0.25">
      <c r="B150" s="10">
        <v>47</v>
      </c>
      <c r="C150" s="10">
        <v>3</v>
      </c>
      <c r="D150" s="10">
        <v>3</v>
      </c>
      <c r="E150" s="10">
        <v>3</v>
      </c>
      <c r="F150" s="10">
        <v>3</v>
      </c>
      <c r="G150" s="10">
        <v>3</v>
      </c>
      <c r="H150" s="10">
        <f t="shared" si="1"/>
        <v>15</v>
      </c>
    </row>
    <row r="151" spans="2:8" ht="15.75" x14ac:dyDescent="0.25">
      <c r="B151" s="10">
        <v>48</v>
      </c>
      <c r="C151" s="10">
        <v>4</v>
      </c>
      <c r="D151" s="10">
        <v>5</v>
      </c>
      <c r="E151" s="10">
        <v>3</v>
      </c>
      <c r="F151" s="10">
        <v>5</v>
      </c>
      <c r="G151" s="10">
        <v>5</v>
      </c>
      <c r="H151" s="10">
        <f t="shared" si="1"/>
        <v>22</v>
      </c>
    </row>
    <row r="152" spans="2:8" ht="15.75" x14ac:dyDescent="0.25">
      <c r="B152" s="10">
        <v>49</v>
      </c>
      <c r="C152" s="10">
        <v>4</v>
      </c>
      <c r="D152" s="10">
        <v>4</v>
      </c>
      <c r="E152" s="10">
        <v>4</v>
      </c>
      <c r="F152" s="10">
        <v>3</v>
      </c>
      <c r="G152" s="10">
        <v>4</v>
      </c>
      <c r="H152" s="10">
        <f t="shared" si="1"/>
        <v>19</v>
      </c>
    </row>
    <row r="153" spans="2:8" ht="15.75" x14ac:dyDescent="0.25">
      <c r="B153" s="10">
        <v>50</v>
      </c>
      <c r="C153" s="10">
        <v>3</v>
      </c>
      <c r="D153" s="10">
        <v>3</v>
      </c>
      <c r="E153" s="10">
        <v>2</v>
      </c>
      <c r="F153" s="10">
        <v>2</v>
      </c>
      <c r="G153" s="10">
        <v>3</v>
      </c>
      <c r="H153" s="10">
        <f t="shared" si="1"/>
        <v>13</v>
      </c>
    </row>
    <row r="154" spans="2:8" ht="15.75" x14ac:dyDescent="0.25">
      <c r="B154" s="10">
        <v>51</v>
      </c>
      <c r="C154" s="10">
        <v>4</v>
      </c>
      <c r="D154" s="10">
        <v>4</v>
      </c>
      <c r="E154" s="10">
        <v>4</v>
      </c>
      <c r="F154" s="10">
        <v>4</v>
      </c>
      <c r="G154" s="10">
        <v>4</v>
      </c>
      <c r="H154" s="10">
        <f t="shared" si="1"/>
        <v>20</v>
      </c>
    </row>
    <row r="155" spans="2:8" ht="15.75" x14ac:dyDescent="0.25">
      <c r="B155" s="10">
        <v>52</v>
      </c>
      <c r="C155" s="10">
        <v>4</v>
      </c>
      <c r="D155" s="10">
        <v>4</v>
      </c>
      <c r="E155" s="10">
        <v>3</v>
      </c>
      <c r="F155" s="10">
        <v>5</v>
      </c>
      <c r="G155" s="10">
        <v>4</v>
      </c>
      <c r="H155" s="10">
        <f t="shared" si="1"/>
        <v>20</v>
      </c>
    </row>
    <row r="156" spans="2:8" ht="15.75" x14ac:dyDescent="0.25">
      <c r="B156" s="10">
        <v>53</v>
      </c>
      <c r="C156" s="10">
        <v>4</v>
      </c>
      <c r="D156" s="10">
        <v>4</v>
      </c>
      <c r="E156" s="10">
        <v>4</v>
      </c>
      <c r="F156" s="10">
        <v>4</v>
      </c>
      <c r="G156" s="10">
        <v>4</v>
      </c>
      <c r="H156" s="10">
        <f t="shared" si="1"/>
        <v>20</v>
      </c>
    </row>
    <row r="157" spans="2:8" ht="15.75" x14ac:dyDescent="0.25">
      <c r="B157" s="10">
        <v>54</v>
      </c>
      <c r="C157" s="10">
        <v>3</v>
      </c>
      <c r="D157" s="10">
        <v>2</v>
      </c>
      <c r="E157" s="10">
        <v>4</v>
      </c>
      <c r="F157" s="10">
        <v>3</v>
      </c>
      <c r="G157" s="10">
        <v>3</v>
      </c>
      <c r="H157" s="10">
        <f t="shared" si="1"/>
        <v>15</v>
      </c>
    </row>
    <row r="158" spans="2:8" ht="15.75" x14ac:dyDescent="0.25">
      <c r="B158" s="10">
        <v>55</v>
      </c>
      <c r="C158" s="10">
        <v>4</v>
      </c>
      <c r="D158" s="10">
        <v>4</v>
      </c>
      <c r="E158" s="10">
        <v>3</v>
      </c>
      <c r="F158" s="10">
        <v>3</v>
      </c>
      <c r="G158" s="10">
        <v>4</v>
      </c>
      <c r="H158" s="10">
        <f t="shared" si="1"/>
        <v>18</v>
      </c>
    </row>
    <row r="159" spans="2:8" ht="15.75" x14ac:dyDescent="0.25">
      <c r="B159" s="10">
        <v>56</v>
      </c>
      <c r="C159" s="10">
        <v>5</v>
      </c>
      <c r="D159" s="10">
        <v>4</v>
      </c>
      <c r="E159" s="10">
        <v>3</v>
      </c>
      <c r="F159" s="10">
        <v>5</v>
      </c>
      <c r="G159" s="10">
        <v>4</v>
      </c>
      <c r="H159" s="10">
        <f t="shared" si="1"/>
        <v>21</v>
      </c>
    </row>
    <row r="160" spans="2:8" ht="15.75" x14ac:dyDescent="0.25">
      <c r="B160" s="10">
        <v>57</v>
      </c>
      <c r="C160" s="10">
        <v>4</v>
      </c>
      <c r="D160" s="10">
        <v>4</v>
      </c>
      <c r="E160" s="10">
        <v>4</v>
      </c>
      <c r="F160" s="10">
        <v>4</v>
      </c>
      <c r="G160" s="10">
        <v>5</v>
      </c>
      <c r="H160" s="10">
        <f t="shared" si="1"/>
        <v>21</v>
      </c>
    </row>
    <row r="161" spans="2:8" ht="15.75" x14ac:dyDescent="0.25">
      <c r="B161" s="10">
        <v>58</v>
      </c>
      <c r="C161" s="10">
        <v>3</v>
      </c>
      <c r="D161" s="10">
        <v>3</v>
      </c>
      <c r="E161" s="10">
        <v>3</v>
      </c>
      <c r="F161" s="10">
        <v>3</v>
      </c>
      <c r="G161" s="10">
        <v>3</v>
      </c>
      <c r="H161" s="10">
        <f t="shared" si="1"/>
        <v>15</v>
      </c>
    </row>
    <row r="162" spans="2:8" ht="15.75" x14ac:dyDescent="0.25">
      <c r="B162" s="10">
        <v>59</v>
      </c>
      <c r="C162" s="10">
        <v>4</v>
      </c>
      <c r="D162" s="10">
        <v>4</v>
      </c>
      <c r="E162" s="10">
        <v>4</v>
      </c>
      <c r="F162" s="10">
        <v>4</v>
      </c>
      <c r="G162" s="10">
        <v>4</v>
      </c>
      <c r="H162" s="10">
        <f t="shared" si="1"/>
        <v>20</v>
      </c>
    </row>
    <row r="163" spans="2:8" ht="15.75" x14ac:dyDescent="0.25">
      <c r="B163" s="10">
        <v>60</v>
      </c>
      <c r="C163" s="10">
        <v>5</v>
      </c>
      <c r="D163" s="10">
        <v>5</v>
      </c>
      <c r="E163" s="10">
        <v>5</v>
      </c>
      <c r="F163" s="10">
        <v>5</v>
      </c>
      <c r="G163" s="10">
        <v>5</v>
      </c>
      <c r="H163" s="10">
        <f t="shared" si="1"/>
        <v>25</v>
      </c>
    </row>
    <row r="164" spans="2:8" ht="15.75" x14ac:dyDescent="0.25">
      <c r="B164" s="10">
        <v>61</v>
      </c>
      <c r="C164" s="10">
        <v>4</v>
      </c>
      <c r="D164" s="10">
        <v>4</v>
      </c>
      <c r="E164" s="10">
        <v>3</v>
      </c>
      <c r="F164" s="10">
        <v>4</v>
      </c>
      <c r="G164" s="10">
        <v>5</v>
      </c>
      <c r="H164" s="10">
        <f t="shared" si="1"/>
        <v>20</v>
      </c>
    </row>
    <row r="165" spans="2:8" ht="15.75" x14ac:dyDescent="0.25">
      <c r="B165" s="10">
        <v>62</v>
      </c>
      <c r="C165" s="10">
        <v>5</v>
      </c>
      <c r="D165" s="10">
        <v>4</v>
      </c>
      <c r="E165" s="10">
        <v>4</v>
      </c>
      <c r="F165" s="10">
        <v>5</v>
      </c>
      <c r="G165" s="10">
        <v>5</v>
      </c>
      <c r="H165" s="10">
        <f t="shared" si="1"/>
        <v>23</v>
      </c>
    </row>
    <row r="166" spans="2:8" ht="15.75" x14ac:dyDescent="0.25">
      <c r="B166" s="10">
        <v>63</v>
      </c>
      <c r="C166" s="10">
        <v>2</v>
      </c>
      <c r="D166" s="10">
        <v>3</v>
      </c>
      <c r="E166" s="10">
        <v>3</v>
      </c>
      <c r="F166" s="10">
        <v>5</v>
      </c>
      <c r="G166" s="10">
        <v>4</v>
      </c>
      <c r="H166" s="10">
        <f t="shared" si="1"/>
        <v>17</v>
      </c>
    </row>
    <row r="167" spans="2:8" ht="15.75" x14ac:dyDescent="0.25">
      <c r="B167" s="10">
        <v>64</v>
      </c>
      <c r="C167" s="10">
        <v>3</v>
      </c>
      <c r="D167" s="10">
        <v>3</v>
      </c>
      <c r="E167" s="10">
        <v>4</v>
      </c>
      <c r="F167" s="10">
        <v>2</v>
      </c>
      <c r="G167" s="10">
        <v>2</v>
      </c>
      <c r="H167" s="10">
        <f t="shared" si="1"/>
        <v>14</v>
      </c>
    </row>
    <row r="168" spans="2:8" ht="15.75" x14ac:dyDescent="0.25">
      <c r="B168" s="10">
        <v>65</v>
      </c>
      <c r="C168" s="10">
        <v>2</v>
      </c>
      <c r="D168" s="10">
        <v>2</v>
      </c>
      <c r="E168" s="10">
        <v>2</v>
      </c>
      <c r="F168" s="10">
        <v>2</v>
      </c>
      <c r="G168" s="10">
        <v>3</v>
      </c>
      <c r="H168" s="10">
        <f t="shared" si="1"/>
        <v>11</v>
      </c>
    </row>
    <row r="169" spans="2:8" ht="15.75" x14ac:dyDescent="0.25">
      <c r="B169" s="10">
        <v>66</v>
      </c>
      <c r="C169" s="10">
        <v>5</v>
      </c>
      <c r="D169" s="10">
        <v>5</v>
      </c>
      <c r="E169" s="10">
        <v>3</v>
      </c>
      <c r="F169" s="10">
        <v>5</v>
      </c>
      <c r="G169" s="10">
        <v>5</v>
      </c>
      <c r="H169" s="10">
        <f t="shared" ref="H169:H203" si="2">SUM(C169:G169)</f>
        <v>23</v>
      </c>
    </row>
    <row r="170" spans="2:8" ht="15.75" x14ac:dyDescent="0.25">
      <c r="B170" s="10">
        <v>67</v>
      </c>
      <c r="C170" s="10">
        <v>4</v>
      </c>
      <c r="D170" s="10">
        <v>4</v>
      </c>
      <c r="E170" s="10">
        <v>3</v>
      </c>
      <c r="F170" s="10">
        <v>2</v>
      </c>
      <c r="G170" s="10">
        <v>2</v>
      </c>
      <c r="H170" s="10">
        <f t="shared" si="2"/>
        <v>15</v>
      </c>
    </row>
    <row r="171" spans="2:8" ht="15.75" x14ac:dyDescent="0.25">
      <c r="B171" s="10">
        <v>68</v>
      </c>
      <c r="C171" s="10">
        <v>3</v>
      </c>
      <c r="D171" s="10">
        <v>4</v>
      </c>
      <c r="E171" s="10">
        <v>5</v>
      </c>
      <c r="F171" s="10">
        <v>4</v>
      </c>
      <c r="G171" s="10">
        <v>4</v>
      </c>
      <c r="H171" s="10">
        <f t="shared" si="2"/>
        <v>20</v>
      </c>
    </row>
    <row r="172" spans="2:8" ht="15.75" x14ac:dyDescent="0.25">
      <c r="B172" s="10">
        <v>69</v>
      </c>
      <c r="C172" s="10">
        <v>5</v>
      </c>
      <c r="D172" s="10">
        <v>5</v>
      </c>
      <c r="E172" s="10">
        <v>5</v>
      </c>
      <c r="F172" s="10">
        <v>5</v>
      </c>
      <c r="G172" s="10">
        <v>5</v>
      </c>
      <c r="H172" s="10">
        <f t="shared" si="2"/>
        <v>25</v>
      </c>
    </row>
    <row r="173" spans="2:8" ht="15.75" x14ac:dyDescent="0.25">
      <c r="B173" s="10">
        <v>70</v>
      </c>
      <c r="C173" s="10">
        <v>2</v>
      </c>
      <c r="D173" s="10">
        <v>2</v>
      </c>
      <c r="E173" s="10">
        <v>4</v>
      </c>
      <c r="F173" s="10">
        <v>4</v>
      </c>
      <c r="G173" s="10">
        <v>2</v>
      </c>
      <c r="H173" s="10">
        <f t="shared" si="2"/>
        <v>14</v>
      </c>
    </row>
    <row r="174" spans="2:8" ht="15.75" x14ac:dyDescent="0.25">
      <c r="B174" s="10">
        <v>71</v>
      </c>
      <c r="C174" s="10">
        <v>4</v>
      </c>
      <c r="D174" s="10">
        <v>5</v>
      </c>
      <c r="E174" s="10">
        <v>4</v>
      </c>
      <c r="F174" s="10">
        <v>5</v>
      </c>
      <c r="G174" s="10">
        <v>4</v>
      </c>
      <c r="H174" s="10">
        <f t="shared" si="2"/>
        <v>22</v>
      </c>
    </row>
    <row r="175" spans="2:8" ht="15.75" x14ac:dyDescent="0.25">
      <c r="B175" s="10">
        <v>72</v>
      </c>
      <c r="C175" s="10">
        <v>4</v>
      </c>
      <c r="D175" s="10">
        <v>4</v>
      </c>
      <c r="E175" s="10">
        <v>4</v>
      </c>
      <c r="F175" s="10">
        <v>4</v>
      </c>
      <c r="G175" s="10">
        <v>4</v>
      </c>
      <c r="H175" s="10">
        <f t="shared" si="2"/>
        <v>20</v>
      </c>
    </row>
    <row r="176" spans="2:8" ht="15.75" x14ac:dyDescent="0.25">
      <c r="B176" s="10">
        <v>73</v>
      </c>
      <c r="C176" s="10">
        <v>5</v>
      </c>
      <c r="D176" s="10">
        <v>4</v>
      </c>
      <c r="E176" s="10">
        <v>5</v>
      </c>
      <c r="F176" s="10">
        <v>5</v>
      </c>
      <c r="G176" s="10">
        <v>5</v>
      </c>
      <c r="H176" s="10">
        <f t="shared" si="2"/>
        <v>24</v>
      </c>
    </row>
    <row r="177" spans="2:8" ht="15.75" x14ac:dyDescent="0.25">
      <c r="B177" s="10">
        <v>74</v>
      </c>
      <c r="C177" s="10">
        <v>4</v>
      </c>
      <c r="D177" s="10">
        <v>4</v>
      </c>
      <c r="E177" s="10">
        <v>4</v>
      </c>
      <c r="F177" s="10">
        <v>4</v>
      </c>
      <c r="G177" s="10">
        <v>4</v>
      </c>
      <c r="H177" s="10">
        <f t="shared" si="2"/>
        <v>20</v>
      </c>
    </row>
    <row r="178" spans="2:8" ht="15.75" x14ac:dyDescent="0.25">
      <c r="B178" s="10">
        <v>75</v>
      </c>
      <c r="C178" s="10">
        <v>5</v>
      </c>
      <c r="D178" s="10">
        <v>4</v>
      </c>
      <c r="E178" s="10">
        <v>4</v>
      </c>
      <c r="F178" s="10">
        <v>5</v>
      </c>
      <c r="G178" s="10">
        <v>5</v>
      </c>
      <c r="H178" s="10">
        <f t="shared" si="2"/>
        <v>23</v>
      </c>
    </row>
    <row r="179" spans="2:8" ht="15.75" x14ac:dyDescent="0.25">
      <c r="B179" s="10">
        <v>76</v>
      </c>
      <c r="C179" s="10">
        <v>4</v>
      </c>
      <c r="D179" s="10">
        <v>4</v>
      </c>
      <c r="E179" s="10">
        <v>3</v>
      </c>
      <c r="F179" s="10">
        <v>5</v>
      </c>
      <c r="G179" s="10">
        <v>4</v>
      </c>
      <c r="H179" s="10">
        <f t="shared" si="2"/>
        <v>20</v>
      </c>
    </row>
    <row r="180" spans="2:8" ht="15.75" x14ac:dyDescent="0.25">
      <c r="B180" s="10">
        <v>77</v>
      </c>
      <c r="C180" s="10">
        <v>3</v>
      </c>
      <c r="D180" s="10">
        <v>3</v>
      </c>
      <c r="E180" s="10">
        <v>4</v>
      </c>
      <c r="F180" s="10">
        <v>4</v>
      </c>
      <c r="G180" s="10">
        <v>3</v>
      </c>
      <c r="H180" s="10">
        <f t="shared" si="2"/>
        <v>17</v>
      </c>
    </row>
    <row r="181" spans="2:8" ht="15.75" x14ac:dyDescent="0.25">
      <c r="B181" s="10">
        <v>78</v>
      </c>
      <c r="C181" s="10">
        <v>3</v>
      </c>
      <c r="D181" s="10">
        <v>2</v>
      </c>
      <c r="E181" s="10">
        <v>2</v>
      </c>
      <c r="F181" s="10">
        <v>3</v>
      </c>
      <c r="G181" s="10">
        <v>3</v>
      </c>
      <c r="H181" s="10">
        <f t="shared" si="2"/>
        <v>13</v>
      </c>
    </row>
    <row r="182" spans="2:8" ht="15.75" x14ac:dyDescent="0.25">
      <c r="B182" s="10">
        <v>79</v>
      </c>
      <c r="C182" s="10">
        <v>2</v>
      </c>
      <c r="D182" s="10">
        <v>2</v>
      </c>
      <c r="E182" s="10">
        <v>4</v>
      </c>
      <c r="F182" s="10">
        <v>3</v>
      </c>
      <c r="G182" s="10">
        <v>3</v>
      </c>
      <c r="H182" s="10">
        <f t="shared" si="2"/>
        <v>14</v>
      </c>
    </row>
    <row r="183" spans="2:8" ht="15.75" x14ac:dyDescent="0.25">
      <c r="B183" s="10">
        <v>80</v>
      </c>
      <c r="C183" s="10">
        <v>4</v>
      </c>
      <c r="D183" s="10">
        <v>4</v>
      </c>
      <c r="E183" s="10">
        <v>4</v>
      </c>
      <c r="F183" s="10">
        <v>4</v>
      </c>
      <c r="G183" s="10">
        <v>5</v>
      </c>
      <c r="H183" s="10">
        <f t="shared" si="2"/>
        <v>21</v>
      </c>
    </row>
    <row r="184" spans="2:8" ht="15.75" x14ac:dyDescent="0.25">
      <c r="B184" s="10">
        <v>81</v>
      </c>
      <c r="C184" s="10">
        <v>5</v>
      </c>
      <c r="D184" s="10">
        <v>5</v>
      </c>
      <c r="E184" s="10">
        <v>5</v>
      </c>
      <c r="F184" s="10">
        <v>5</v>
      </c>
      <c r="G184" s="10">
        <v>5</v>
      </c>
      <c r="H184" s="10">
        <f t="shared" si="2"/>
        <v>25</v>
      </c>
    </row>
    <row r="185" spans="2:8" ht="15.75" x14ac:dyDescent="0.25">
      <c r="B185" s="10">
        <v>82</v>
      </c>
      <c r="C185" s="10">
        <v>5</v>
      </c>
      <c r="D185" s="10">
        <v>4</v>
      </c>
      <c r="E185" s="10">
        <v>4</v>
      </c>
      <c r="F185" s="10">
        <v>4</v>
      </c>
      <c r="G185" s="10">
        <v>5</v>
      </c>
      <c r="H185" s="10">
        <f t="shared" si="2"/>
        <v>22</v>
      </c>
    </row>
    <row r="186" spans="2:8" ht="15.75" x14ac:dyDescent="0.25">
      <c r="B186" s="10">
        <v>83</v>
      </c>
      <c r="C186" s="10">
        <v>4</v>
      </c>
      <c r="D186" s="10">
        <v>4</v>
      </c>
      <c r="E186" s="10">
        <v>4</v>
      </c>
      <c r="F186" s="10">
        <v>4</v>
      </c>
      <c r="G186" s="10">
        <v>4</v>
      </c>
      <c r="H186" s="10">
        <f t="shared" si="2"/>
        <v>20</v>
      </c>
    </row>
    <row r="187" spans="2:8" ht="15.75" x14ac:dyDescent="0.25">
      <c r="B187" s="10">
        <v>84</v>
      </c>
      <c r="C187" s="10">
        <v>4</v>
      </c>
      <c r="D187" s="10">
        <v>3</v>
      </c>
      <c r="E187" s="10">
        <v>3</v>
      </c>
      <c r="F187" s="10">
        <v>3</v>
      </c>
      <c r="G187" s="10">
        <v>4</v>
      </c>
      <c r="H187" s="10">
        <f t="shared" si="2"/>
        <v>17</v>
      </c>
    </row>
    <row r="188" spans="2:8" ht="15.75" x14ac:dyDescent="0.25">
      <c r="B188" s="10">
        <v>85</v>
      </c>
      <c r="C188" s="10">
        <v>5</v>
      </c>
      <c r="D188" s="10">
        <v>5</v>
      </c>
      <c r="E188" s="10">
        <v>3</v>
      </c>
      <c r="F188" s="10">
        <v>5</v>
      </c>
      <c r="G188" s="10">
        <v>3</v>
      </c>
      <c r="H188" s="10">
        <f t="shared" si="2"/>
        <v>21</v>
      </c>
    </row>
    <row r="189" spans="2:8" ht="15.75" x14ac:dyDescent="0.25">
      <c r="B189" s="10">
        <v>86</v>
      </c>
      <c r="C189" s="10">
        <v>5</v>
      </c>
      <c r="D189" s="10">
        <v>4</v>
      </c>
      <c r="E189" s="10">
        <v>4</v>
      </c>
      <c r="F189" s="10">
        <v>4</v>
      </c>
      <c r="G189" s="10">
        <v>5</v>
      </c>
      <c r="H189" s="10">
        <f t="shared" si="2"/>
        <v>22</v>
      </c>
    </row>
    <row r="190" spans="2:8" ht="15.75" x14ac:dyDescent="0.25">
      <c r="B190" s="10">
        <v>87</v>
      </c>
      <c r="C190" s="10">
        <v>4</v>
      </c>
      <c r="D190" s="10">
        <v>4</v>
      </c>
      <c r="E190" s="10">
        <v>4</v>
      </c>
      <c r="F190" s="10">
        <v>3</v>
      </c>
      <c r="G190" s="10">
        <v>5</v>
      </c>
      <c r="H190" s="10">
        <f t="shared" si="2"/>
        <v>20</v>
      </c>
    </row>
    <row r="191" spans="2:8" ht="15.75" x14ac:dyDescent="0.25">
      <c r="B191" s="10">
        <v>88</v>
      </c>
      <c r="C191" s="10">
        <v>4</v>
      </c>
      <c r="D191" s="10">
        <v>4</v>
      </c>
      <c r="E191" s="10">
        <v>4</v>
      </c>
      <c r="F191" s="10">
        <v>4</v>
      </c>
      <c r="G191" s="10">
        <v>4</v>
      </c>
      <c r="H191" s="10">
        <f t="shared" si="2"/>
        <v>20</v>
      </c>
    </row>
    <row r="192" spans="2:8" ht="15.75" x14ac:dyDescent="0.25">
      <c r="B192" s="10">
        <v>89</v>
      </c>
      <c r="C192" s="10">
        <v>4</v>
      </c>
      <c r="D192" s="10">
        <v>2</v>
      </c>
      <c r="E192" s="10">
        <v>4</v>
      </c>
      <c r="F192" s="10">
        <v>4</v>
      </c>
      <c r="G192" s="10">
        <v>4</v>
      </c>
      <c r="H192" s="10">
        <f t="shared" si="2"/>
        <v>18</v>
      </c>
    </row>
    <row r="193" spans="2:8" ht="15.75" x14ac:dyDescent="0.25">
      <c r="B193" s="10">
        <v>90</v>
      </c>
      <c r="C193" s="10">
        <v>5</v>
      </c>
      <c r="D193" s="10">
        <v>5</v>
      </c>
      <c r="E193" s="10">
        <v>5</v>
      </c>
      <c r="F193" s="10">
        <v>3</v>
      </c>
      <c r="G193" s="10">
        <v>3</v>
      </c>
      <c r="H193" s="10">
        <f t="shared" si="2"/>
        <v>21</v>
      </c>
    </row>
    <row r="194" spans="2:8" ht="15.75" x14ac:dyDescent="0.25">
      <c r="B194" s="10">
        <v>91</v>
      </c>
      <c r="C194" s="10">
        <v>3</v>
      </c>
      <c r="D194" s="10">
        <v>5</v>
      </c>
      <c r="E194" s="10">
        <v>3</v>
      </c>
      <c r="F194" s="10">
        <v>5</v>
      </c>
      <c r="G194" s="10">
        <v>5</v>
      </c>
      <c r="H194" s="10">
        <f t="shared" si="2"/>
        <v>21</v>
      </c>
    </row>
    <row r="195" spans="2:8" ht="15.75" x14ac:dyDescent="0.25">
      <c r="B195" s="10">
        <v>92</v>
      </c>
      <c r="C195" s="10">
        <v>5</v>
      </c>
      <c r="D195" s="10">
        <v>5</v>
      </c>
      <c r="E195" s="10">
        <v>5</v>
      </c>
      <c r="F195" s="10">
        <v>4</v>
      </c>
      <c r="G195" s="10">
        <v>5</v>
      </c>
      <c r="H195" s="10">
        <f t="shared" si="2"/>
        <v>24</v>
      </c>
    </row>
    <row r="196" spans="2:8" ht="15.75" x14ac:dyDescent="0.25">
      <c r="B196" s="10">
        <v>93</v>
      </c>
      <c r="C196" s="10">
        <v>3</v>
      </c>
      <c r="D196" s="10">
        <v>5</v>
      </c>
      <c r="E196" s="10">
        <v>3</v>
      </c>
      <c r="F196" s="10">
        <v>3</v>
      </c>
      <c r="G196" s="10">
        <v>3</v>
      </c>
      <c r="H196" s="10">
        <f t="shared" si="2"/>
        <v>17</v>
      </c>
    </row>
    <row r="197" spans="2:8" ht="15.75" x14ac:dyDescent="0.25">
      <c r="B197" s="10">
        <v>94</v>
      </c>
      <c r="C197" s="10">
        <v>4</v>
      </c>
      <c r="D197" s="10">
        <v>4</v>
      </c>
      <c r="E197" s="10">
        <v>4</v>
      </c>
      <c r="F197" s="10">
        <v>4</v>
      </c>
      <c r="G197" s="10">
        <v>4</v>
      </c>
      <c r="H197" s="10">
        <f t="shared" si="2"/>
        <v>20</v>
      </c>
    </row>
    <row r="198" spans="2:8" ht="15.75" x14ac:dyDescent="0.25">
      <c r="B198" s="10">
        <v>95</v>
      </c>
      <c r="C198" s="10">
        <v>4</v>
      </c>
      <c r="D198" s="10">
        <v>2</v>
      </c>
      <c r="E198" s="10">
        <v>4</v>
      </c>
      <c r="F198" s="10">
        <v>5</v>
      </c>
      <c r="G198" s="10">
        <v>2</v>
      </c>
      <c r="H198" s="10">
        <f t="shared" si="2"/>
        <v>17</v>
      </c>
    </row>
    <row r="199" spans="2:8" ht="15.75" x14ac:dyDescent="0.25">
      <c r="B199" s="10">
        <v>96</v>
      </c>
      <c r="C199" s="10">
        <v>3</v>
      </c>
      <c r="D199" s="10">
        <v>4</v>
      </c>
      <c r="E199" s="10">
        <v>3</v>
      </c>
      <c r="F199" s="10">
        <v>4</v>
      </c>
      <c r="G199" s="10">
        <v>3</v>
      </c>
      <c r="H199" s="10">
        <f t="shared" si="2"/>
        <v>17</v>
      </c>
    </row>
    <row r="200" spans="2:8" ht="15.75" x14ac:dyDescent="0.25">
      <c r="B200" s="10">
        <v>97</v>
      </c>
      <c r="C200" s="10">
        <v>3</v>
      </c>
      <c r="D200" s="10">
        <v>3</v>
      </c>
      <c r="E200" s="10">
        <v>3</v>
      </c>
      <c r="F200" s="10">
        <v>3</v>
      </c>
      <c r="G200" s="10">
        <v>4</v>
      </c>
      <c r="H200" s="10">
        <f t="shared" si="2"/>
        <v>16</v>
      </c>
    </row>
    <row r="201" spans="2:8" ht="15.75" x14ac:dyDescent="0.25">
      <c r="B201" s="10">
        <v>98</v>
      </c>
      <c r="C201" s="10">
        <v>4</v>
      </c>
      <c r="D201" s="10">
        <v>4</v>
      </c>
      <c r="E201" s="10">
        <v>5</v>
      </c>
      <c r="F201" s="10">
        <v>4</v>
      </c>
      <c r="G201" s="10">
        <v>4</v>
      </c>
      <c r="H201" s="10">
        <f t="shared" si="2"/>
        <v>21</v>
      </c>
    </row>
    <row r="202" spans="2:8" ht="15.75" x14ac:dyDescent="0.25">
      <c r="B202" s="10">
        <v>99</v>
      </c>
      <c r="C202" s="10">
        <v>3</v>
      </c>
      <c r="D202" s="10">
        <v>4</v>
      </c>
      <c r="E202" s="10">
        <v>3</v>
      </c>
      <c r="F202" s="10">
        <v>4</v>
      </c>
      <c r="G202" s="10">
        <v>4</v>
      </c>
      <c r="H202" s="10">
        <f t="shared" si="2"/>
        <v>18</v>
      </c>
    </row>
    <row r="203" spans="2:8" ht="15.75" x14ac:dyDescent="0.25">
      <c r="B203" s="10">
        <v>100</v>
      </c>
      <c r="C203" s="10">
        <v>3</v>
      </c>
      <c r="D203" s="10">
        <v>4</v>
      </c>
      <c r="E203" s="10">
        <v>4</v>
      </c>
      <c r="F203" s="10">
        <v>2</v>
      </c>
      <c r="G203" s="10">
        <v>3</v>
      </c>
      <c r="H203" s="10">
        <f t="shared" si="2"/>
        <v>16</v>
      </c>
    </row>
  </sheetData>
  <mergeCells count="7">
    <mergeCell ref="H21:N21"/>
    <mergeCell ref="H12:H13"/>
    <mergeCell ref="I12:I13"/>
    <mergeCell ref="J12:N12"/>
    <mergeCell ref="O12:O13"/>
    <mergeCell ref="H14:O14"/>
    <mergeCell ref="H18:O18"/>
  </mergeCells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014D-0DAA-4563-AF6A-12BBAEC779A8}">
  <dimension ref="A1:R203"/>
  <sheetViews>
    <sheetView topLeftCell="A183" workbookViewId="0">
      <selection activeCell="N196" sqref="N196"/>
    </sheetView>
  </sheetViews>
  <sheetFormatPr defaultRowHeight="15" x14ac:dyDescent="0.25"/>
  <cols>
    <col min="10" max="10" width="13.42578125" customWidth="1"/>
    <col min="11" max="11" width="39.42578125" customWidth="1"/>
    <col min="17" max="17" width="10.140625" bestFit="1" customWidth="1"/>
  </cols>
  <sheetData>
    <row r="1" spans="1:18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</row>
    <row r="2" spans="1:18" x14ac:dyDescent="0.25">
      <c r="A2" s="2">
        <v>4</v>
      </c>
      <c r="B2" s="2">
        <v>4</v>
      </c>
      <c r="C2" s="2">
        <v>4</v>
      </c>
      <c r="D2" s="2">
        <v>4</v>
      </c>
      <c r="E2" s="2">
        <v>4</v>
      </c>
      <c r="F2" s="2">
        <v>4</v>
      </c>
      <c r="G2" s="2">
        <v>4</v>
      </c>
    </row>
    <row r="3" spans="1:18" x14ac:dyDescent="0.25">
      <c r="A3" s="2">
        <v>3</v>
      </c>
      <c r="B3" s="2">
        <v>3</v>
      </c>
      <c r="C3" s="2">
        <v>4</v>
      </c>
      <c r="D3" s="2">
        <v>3</v>
      </c>
      <c r="E3" s="2">
        <v>4</v>
      </c>
      <c r="F3" s="2">
        <v>4</v>
      </c>
      <c r="G3" s="2">
        <v>3</v>
      </c>
      <c r="J3" t="s">
        <v>71</v>
      </c>
      <c r="K3" s="7" t="s">
        <v>66</v>
      </c>
      <c r="L3" s="7" t="s">
        <v>67</v>
      </c>
      <c r="M3" s="7" t="s">
        <v>68</v>
      </c>
      <c r="N3" s="7" t="s">
        <v>69</v>
      </c>
      <c r="O3" s="7" t="s">
        <v>70</v>
      </c>
      <c r="P3" t="s">
        <v>74</v>
      </c>
      <c r="Q3" s="7" t="s">
        <v>53</v>
      </c>
      <c r="R3" s="7" t="s">
        <v>73</v>
      </c>
    </row>
    <row r="4" spans="1:18" x14ac:dyDescent="0.25">
      <c r="A4" s="2">
        <v>3</v>
      </c>
      <c r="B4" s="2">
        <v>2</v>
      </c>
      <c r="C4" s="2">
        <v>4</v>
      </c>
      <c r="D4" s="2">
        <v>3</v>
      </c>
      <c r="E4" s="2">
        <v>4</v>
      </c>
      <c r="F4" s="2">
        <v>3</v>
      </c>
      <c r="G4" s="2">
        <v>3</v>
      </c>
      <c r="J4" s="8" t="s">
        <v>80</v>
      </c>
      <c r="K4" s="8">
        <f>COUNTIF(A2:A101,1)</f>
        <v>0</v>
      </c>
      <c r="L4" s="8">
        <f>COUNTIF(A2:A101,2)</f>
        <v>9</v>
      </c>
      <c r="M4" s="8">
        <f>COUNTIF(A2:A101,3)</f>
        <v>27</v>
      </c>
      <c r="N4" s="8">
        <f>COUNTIF(A2:A101,4)</f>
        <v>41</v>
      </c>
      <c r="O4" s="8">
        <f>COUNTIF(A2:A101,5)</f>
        <v>23</v>
      </c>
      <c r="P4" s="8">
        <f>SUM(K4:O4)</f>
        <v>100</v>
      </c>
      <c r="Q4" s="8">
        <f>Table25[[#This Row],[1]]*1+Table25[[#This Row],[2]]*2+Table25[[#This Row],[3]]*3+Table25[[#This Row],[4]]*4+Table25[[#This Row],[5]]*5</f>
        <v>378</v>
      </c>
      <c r="R4" s="8">
        <f>Table25[[#This Row],[Total]]/5*100%</f>
        <v>75.599999999999994</v>
      </c>
    </row>
    <row r="5" spans="1:18" x14ac:dyDescent="0.25">
      <c r="A5" s="2">
        <v>3</v>
      </c>
      <c r="B5" s="2">
        <v>3</v>
      </c>
      <c r="C5" s="2">
        <v>3</v>
      </c>
      <c r="D5" s="2">
        <v>2</v>
      </c>
      <c r="E5" s="2">
        <v>3</v>
      </c>
      <c r="F5" s="2">
        <v>3</v>
      </c>
      <c r="G5" s="2">
        <v>4</v>
      </c>
      <c r="J5" s="8" t="s">
        <v>81</v>
      </c>
      <c r="K5" s="8">
        <f>COUNTIF(B2:B101,1)</f>
        <v>0</v>
      </c>
      <c r="L5" s="8">
        <f>COUNTIF(B2:B101,2)</f>
        <v>13</v>
      </c>
      <c r="M5" s="8">
        <f>COUNTIF(B2:B101,3)</f>
        <v>30</v>
      </c>
      <c r="N5" s="8">
        <f>COUNTIF(B2:B101,4)</f>
        <v>37</v>
      </c>
      <c r="O5" s="8">
        <f>COUNTIF(B2:B101,5)</f>
        <v>20</v>
      </c>
      <c r="P5" s="8">
        <f t="shared" ref="P5:P10" si="0">SUM(K5:O5)</f>
        <v>100</v>
      </c>
      <c r="Q5" s="8">
        <f>Table25[[#This Row],[1]]*1+Table25[[#This Row],[2]]*2+Table25[[#This Row],[3]]*3+Table25[[#This Row],[4]]*4+Table25[[#This Row],[5]]*5</f>
        <v>364</v>
      </c>
      <c r="R5" s="8">
        <f>Table25[[#This Row],[Total]]/5*100%</f>
        <v>72.8</v>
      </c>
    </row>
    <row r="6" spans="1:18" x14ac:dyDescent="0.25">
      <c r="A6" s="2">
        <v>4</v>
      </c>
      <c r="B6" s="2">
        <v>3</v>
      </c>
      <c r="C6" s="2">
        <v>4</v>
      </c>
      <c r="D6" s="2">
        <v>4</v>
      </c>
      <c r="E6" s="2">
        <v>4</v>
      </c>
      <c r="F6" s="2">
        <v>4</v>
      </c>
      <c r="G6" s="2">
        <v>4</v>
      </c>
      <c r="J6" s="8" t="s">
        <v>82</v>
      </c>
      <c r="K6" s="8">
        <f>COUNTIF(C2:C101,1)</f>
        <v>0</v>
      </c>
      <c r="L6" s="8">
        <f>COUNTIF(C2:C101,2)</f>
        <v>7</v>
      </c>
      <c r="M6" s="8">
        <f>COUNTIF(C2:C101,3)</f>
        <v>25</v>
      </c>
      <c r="N6" s="8">
        <f>COUNTIF(C2:C101,4)</f>
        <v>52</v>
      </c>
      <c r="O6" s="8">
        <f>COUNTIF(C2:C101,5)</f>
        <v>16</v>
      </c>
      <c r="P6" s="8">
        <f t="shared" si="0"/>
        <v>100</v>
      </c>
      <c r="Q6" s="8">
        <f>Table25[[#This Row],[1]]*1+Table25[[#This Row],[2]]*2+Table25[[#This Row],[3]]*3+Table25[[#This Row],[4]]*4+Table25[[#This Row],[5]]*5</f>
        <v>377</v>
      </c>
      <c r="R6" s="8">
        <f>Table25[[#This Row],[Total]]/5*100%</f>
        <v>75.400000000000006</v>
      </c>
    </row>
    <row r="7" spans="1:18" x14ac:dyDescent="0.25">
      <c r="A7" s="2">
        <v>2</v>
      </c>
      <c r="B7" s="2">
        <v>2</v>
      </c>
      <c r="C7" s="2">
        <v>3</v>
      </c>
      <c r="D7" s="2">
        <v>4</v>
      </c>
      <c r="E7" s="2">
        <v>3</v>
      </c>
      <c r="F7" s="2">
        <v>4</v>
      </c>
      <c r="G7" s="2">
        <v>3</v>
      </c>
      <c r="J7" s="8" t="s">
        <v>83</v>
      </c>
      <c r="K7" s="8">
        <f>COUNTIF(D2:D101,1)</f>
        <v>0</v>
      </c>
      <c r="L7" s="8">
        <f>COUNTIF(D2:D101,2)</f>
        <v>8</v>
      </c>
      <c r="M7" s="8">
        <f>COUNTIF(D2:D101,3)</f>
        <v>24</v>
      </c>
      <c r="N7" s="8">
        <f>COUNTIF(D2:D101,4)</f>
        <v>48</v>
      </c>
      <c r="O7" s="8">
        <f>COUNTIF(D2:D101,5)</f>
        <v>20</v>
      </c>
      <c r="P7" s="8">
        <f t="shared" si="0"/>
        <v>100</v>
      </c>
      <c r="Q7" s="8">
        <f>Table25[[#This Row],[1]]*1+Table25[[#This Row],[2]]*2+Table25[[#This Row],[3]]*3+Table25[[#This Row],[4]]*4+Table25[[#This Row],[5]]*5</f>
        <v>380</v>
      </c>
      <c r="R7" s="8">
        <f>Table25[[#This Row],[Total]]/5*100%</f>
        <v>76</v>
      </c>
    </row>
    <row r="8" spans="1:18" x14ac:dyDescent="0.25">
      <c r="A8" s="2">
        <v>3</v>
      </c>
      <c r="B8" s="2">
        <v>4</v>
      </c>
      <c r="C8" s="2">
        <v>2</v>
      </c>
      <c r="D8" s="2">
        <v>3</v>
      </c>
      <c r="E8" s="2">
        <v>3</v>
      </c>
      <c r="F8" s="2">
        <v>2</v>
      </c>
      <c r="G8" s="2">
        <v>3</v>
      </c>
      <c r="J8" s="8" t="s">
        <v>84</v>
      </c>
      <c r="K8" s="8">
        <f>COUNTIF(E2:E101,1)</f>
        <v>0</v>
      </c>
      <c r="L8" s="8">
        <f>COUNTIF(E2:E101,2)</f>
        <v>5</v>
      </c>
      <c r="M8" s="8">
        <f>COUNTIF(E2:E101,3)</f>
        <v>21</v>
      </c>
      <c r="N8" s="8">
        <f>COUNTIF(E2:E101,4)</f>
        <v>54</v>
      </c>
      <c r="O8" s="8">
        <f>COUNTIF(E2:E101,5)</f>
        <v>20</v>
      </c>
      <c r="P8" s="8">
        <f t="shared" si="0"/>
        <v>100</v>
      </c>
      <c r="Q8" s="8">
        <f>Table25[[#This Row],[1]]*1+Table25[[#This Row],[2]]*2+Table25[[#This Row],[3]]*3+Table25[[#This Row],[4]]*4+Table25[[#This Row],[5]]*5</f>
        <v>389</v>
      </c>
      <c r="R8" s="8">
        <f>Table25[[#This Row],[Total]]/5*100%</f>
        <v>77.8</v>
      </c>
    </row>
    <row r="9" spans="1:18" x14ac:dyDescent="0.25">
      <c r="A9" s="2">
        <v>3</v>
      </c>
      <c r="B9" s="2">
        <v>5</v>
      </c>
      <c r="C9" s="2">
        <v>5</v>
      </c>
      <c r="D9" s="2">
        <v>5</v>
      </c>
      <c r="E9" s="2">
        <v>3</v>
      </c>
      <c r="F9" s="2">
        <v>2</v>
      </c>
      <c r="G9" s="2">
        <v>3</v>
      </c>
      <c r="J9" s="8" t="s">
        <v>85</v>
      </c>
      <c r="K9" s="8">
        <f>COUNTIF(F2:F101,1)</f>
        <v>0</v>
      </c>
      <c r="L9" s="8">
        <f>COUNTIF(F2:F101,2)</f>
        <v>5</v>
      </c>
      <c r="M9" s="8">
        <f>COUNTIF(F2:F101,3)</f>
        <v>17</v>
      </c>
      <c r="N9" s="8">
        <f>COUNTIF(F2:F101,4)</f>
        <v>59</v>
      </c>
      <c r="O9" s="8">
        <f>COUNTIF(F2:F101,5)</f>
        <v>19</v>
      </c>
      <c r="P9" s="8">
        <f t="shared" si="0"/>
        <v>100</v>
      </c>
      <c r="Q9" s="8">
        <f>Table25[[#This Row],[1]]*1+Table25[[#This Row],[2]]*2+Table25[[#This Row],[3]]*3+Table25[[#This Row],[4]]*4+Table25[[#This Row],[5]]*5</f>
        <v>392</v>
      </c>
      <c r="R9" s="8">
        <f>Table25[[#This Row],[Total]]/5*100%</f>
        <v>78.400000000000006</v>
      </c>
    </row>
    <row r="10" spans="1:18" x14ac:dyDescent="0.25">
      <c r="A10" s="2">
        <v>4</v>
      </c>
      <c r="B10" s="2">
        <v>2</v>
      </c>
      <c r="C10" s="2">
        <v>3</v>
      </c>
      <c r="D10" s="2">
        <v>3</v>
      </c>
      <c r="E10" s="2">
        <v>4</v>
      </c>
      <c r="F10" s="2">
        <v>4</v>
      </c>
      <c r="G10" s="2">
        <v>3</v>
      </c>
      <c r="J10" s="8" t="s">
        <v>86</v>
      </c>
      <c r="K10" s="8">
        <f>COUNTIF(G2:G101,1)</f>
        <v>0</v>
      </c>
      <c r="L10" s="8">
        <f>COUNTIF(G2:G101,2)</f>
        <v>5</v>
      </c>
      <c r="M10" s="8">
        <f>COUNTIF(G2:G101,3)</f>
        <v>34</v>
      </c>
      <c r="N10" s="8">
        <f>COUNTIF(G2:G101,4)</f>
        <v>43</v>
      </c>
      <c r="O10" s="8">
        <f>COUNTIF(G2:G101,5)</f>
        <v>18</v>
      </c>
      <c r="P10" s="8">
        <f t="shared" si="0"/>
        <v>100</v>
      </c>
      <c r="Q10" s="8">
        <f>Table25[[#This Row],[1]]*1+Table25[[#This Row],[2]]*2+Table25[[#This Row],[3]]*3+Table25[[#This Row],[4]]*4+Table25[[#This Row],[5]]*5</f>
        <v>374</v>
      </c>
      <c r="R10" s="8">
        <f>Table25[[#This Row],[Total]]/5*100%</f>
        <v>74.8</v>
      </c>
    </row>
    <row r="11" spans="1:18" x14ac:dyDescent="0.25">
      <c r="A11" s="2">
        <v>3</v>
      </c>
      <c r="B11" s="2">
        <v>3</v>
      </c>
      <c r="C11" s="2">
        <v>3</v>
      </c>
      <c r="D11" s="2">
        <v>3</v>
      </c>
      <c r="E11" s="2">
        <v>4</v>
      </c>
      <c r="F11" s="2">
        <v>3</v>
      </c>
      <c r="G11" s="2">
        <v>3</v>
      </c>
      <c r="J11" s="8"/>
      <c r="K11" s="8"/>
      <c r="L11" s="8"/>
      <c r="M11" s="8"/>
      <c r="N11" s="8"/>
      <c r="O11" s="8"/>
      <c r="P11" s="8"/>
      <c r="Q11" s="8" t="s">
        <v>72</v>
      </c>
      <c r="R11" s="8">
        <f>SUBTOTAL(101,Table25[%Indeks])</f>
        <v>75.828571428571422</v>
      </c>
    </row>
    <row r="12" spans="1:18" ht="15.75" x14ac:dyDescent="0.25">
      <c r="A12" s="2">
        <v>4</v>
      </c>
      <c r="B12" s="2">
        <v>3</v>
      </c>
      <c r="C12" s="2">
        <v>4</v>
      </c>
      <c r="D12" s="2">
        <v>4</v>
      </c>
      <c r="E12" s="2">
        <v>4</v>
      </c>
      <c r="F12" s="2">
        <v>3</v>
      </c>
      <c r="G12" s="2">
        <v>3</v>
      </c>
      <c r="J12" s="62" t="s">
        <v>103</v>
      </c>
      <c r="K12" s="62" t="s">
        <v>71</v>
      </c>
      <c r="L12" s="64" t="s">
        <v>104</v>
      </c>
      <c r="M12" s="64"/>
      <c r="N12" s="64"/>
      <c r="O12" s="64"/>
      <c r="P12" s="64"/>
      <c r="Q12" s="61" t="s">
        <v>132</v>
      </c>
    </row>
    <row r="13" spans="1:18" ht="15.75" x14ac:dyDescent="0.25">
      <c r="A13" s="2">
        <v>4</v>
      </c>
      <c r="B13" s="2">
        <v>4</v>
      </c>
      <c r="C13" s="2">
        <v>4</v>
      </c>
      <c r="D13" s="2">
        <v>4</v>
      </c>
      <c r="E13" s="2">
        <v>4</v>
      </c>
      <c r="F13" s="2">
        <v>4</v>
      </c>
      <c r="G13" s="2">
        <v>2</v>
      </c>
      <c r="J13" s="62"/>
      <c r="K13" s="62"/>
      <c r="L13" s="10">
        <v>1</v>
      </c>
      <c r="M13" s="10">
        <v>2</v>
      </c>
      <c r="N13" s="10">
        <v>3</v>
      </c>
      <c r="O13" s="10">
        <v>4</v>
      </c>
      <c r="P13" s="10">
        <v>5</v>
      </c>
      <c r="Q13" s="62"/>
    </row>
    <row r="14" spans="1:18" ht="15.75" x14ac:dyDescent="0.25">
      <c r="A14" s="2">
        <v>4</v>
      </c>
      <c r="B14" s="2">
        <v>4</v>
      </c>
      <c r="C14" s="2">
        <v>4</v>
      </c>
      <c r="D14" s="2">
        <v>4</v>
      </c>
      <c r="E14" s="2">
        <v>4</v>
      </c>
      <c r="F14" s="2">
        <v>4</v>
      </c>
      <c r="G14" s="2">
        <v>4</v>
      </c>
      <c r="J14" s="63" t="s">
        <v>139</v>
      </c>
      <c r="K14" s="63"/>
      <c r="L14" s="63"/>
      <c r="M14" s="63"/>
      <c r="N14" s="63"/>
      <c r="O14" s="63"/>
      <c r="P14" s="63"/>
      <c r="Q14" s="63"/>
    </row>
    <row r="15" spans="1:18" ht="15.75" x14ac:dyDescent="0.25">
      <c r="A15" s="2">
        <v>3</v>
      </c>
      <c r="B15" s="2">
        <v>4</v>
      </c>
      <c r="C15" s="2">
        <v>3</v>
      </c>
      <c r="D15" s="2">
        <v>2</v>
      </c>
      <c r="E15" s="2">
        <v>3</v>
      </c>
      <c r="F15" s="2">
        <v>3</v>
      </c>
      <c r="G15" s="2">
        <v>3</v>
      </c>
      <c r="J15" s="25">
        <v>1</v>
      </c>
      <c r="K15" s="26" t="s">
        <v>140</v>
      </c>
      <c r="L15" s="25">
        <v>0</v>
      </c>
      <c r="M15" s="25">
        <v>9</v>
      </c>
      <c r="N15" s="25">
        <v>27</v>
      </c>
      <c r="O15" s="25">
        <v>41</v>
      </c>
      <c r="P15" s="25">
        <v>23</v>
      </c>
      <c r="Q15" s="25" t="s">
        <v>149</v>
      </c>
    </row>
    <row r="16" spans="1:18" ht="47.25" x14ac:dyDescent="0.25">
      <c r="A16" s="2">
        <v>5</v>
      </c>
      <c r="B16" s="2">
        <v>5</v>
      </c>
      <c r="C16" s="2">
        <v>5</v>
      </c>
      <c r="D16" s="2">
        <v>5</v>
      </c>
      <c r="E16" s="2">
        <v>5</v>
      </c>
      <c r="F16" s="2">
        <v>5</v>
      </c>
      <c r="G16" s="2">
        <v>5</v>
      </c>
      <c r="J16" s="25">
        <v>2</v>
      </c>
      <c r="K16" s="26" t="s">
        <v>141</v>
      </c>
      <c r="L16" s="25">
        <v>0</v>
      </c>
      <c r="M16" s="25">
        <v>13</v>
      </c>
      <c r="N16" s="25">
        <v>30</v>
      </c>
      <c r="O16" s="25">
        <v>37</v>
      </c>
      <c r="P16" s="25">
        <v>20</v>
      </c>
      <c r="Q16" s="25" t="s">
        <v>150</v>
      </c>
    </row>
    <row r="17" spans="1:17" ht="15.75" x14ac:dyDescent="0.25">
      <c r="A17" s="2">
        <v>5</v>
      </c>
      <c r="B17" s="2">
        <v>3</v>
      </c>
      <c r="C17" s="2">
        <v>5</v>
      </c>
      <c r="D17" s="2">
        <v>5</v>
      </c>
      <c r="E17" s="2">
        <v>5</v>
      </c>
      <c r="F17" s="2">
        <v>5</v>
      </c>
      <c r="G17" s="2">
        <v>3</v>
      </c>
      <c r="J17" s="63" t="s">
        <v>142</v>
      </c>
      <c r="K17" s="63"/>
      <c r="L17" s="63"/>
      <c r="M17" s="63"/>
      <c r="N17" s="63"/>
      <c r="O17" s="63"/>
      <c r="P17" s="63"/>
      <c r="Q17" s="11"/>
    </row>
    <row r="18" spans="1:17" ht="15.75" x14ac:dyDescent="0.25">
      <c r="A18" s="2">
        <v>5</v>
      </c>
      <c r="B18" s="2">
        <v>5</v>
      </c>
      <c r="C18" s="2">
        <v>3</v>
      </c>
      <c r="D18" s="2">
        <v>3</v>
      </c>
      <c r="E18" s="2">
        <v>4</v>
      </c>
      <c r="F18" s="2">
        <v>4</v>
      </c>
      <c r="G18" s="2">
        <v>4</v>
      </c>
      <c r="J18" s="25">
        <v>3</v>
      </c>
      <c r="K18" s="26" t="s">
        <v>143</v>
      </c>
      <c r="L18" s="25">
        <v>0</v>
      </c>
      <c r="M18" s="25">
        <v>7</v>
      </c>
      <c r="N18" s="25">
        <v>25</v>
      </c>
      <c r="O18" s="25">
        <v>52</v>
      </c>
      <c r="P18" s="25">
        <v>16</v>
      </c>
      <c r="Q18" s="25" t="s">
        <v>151</v>
      </c>
    </row>
    <row r="19" spans="1:17" ht="15.75" x14ac:dyDescent="0.25">
      <c r="A19" s="2">
        <v>3</v>
      </c>
      <c r="B19" s="2">
        <v>3</v>
      </c>
      <c r="C19" s="2">
        <v>4</v>
      </c>
      <c r="D19" s="2">
        <v>4</v>
      </c>
      <c r="E19" s="2">
        <v>3</v>
      </c>
      <c r="F19" s="2">
        <v>4</v>
      </c>
      <c r="G19" s="2">
        <v>3</v>
      </c>
      <c r="J19" s="25">
        <v>4</v>
      </c>
      <c r="K19" s="26" t="s">
        <v>144</v>
      </c>
      <c r="L19" s="25">
        <v>0</v>
      </c>
      <c r="M19" s="25">
        <v>8</v>
      </c>
      <c r="N19" s="25">
        <v>24</v>
      </c>
      <c r="O19" s="25">
        <v>48</v>
      </c>
      <c r="P19" s="25">
        <v>20</v>
      </c>
      <c r="Q19" s="25">
        <v>76</v>
      </c>
    </row>
    <row r="20" spans="1:17" ht="15.75" x14ac:dyDescent="0.25">
      <c r="A20" s="2">
        <v>3</v>
      </c>
      <c r="B20" s="2">
        <v>2</v>
      </c>
      <c r="C20" s="2">
        <v>4</v>
      </c>
      <c r="D20" s="2">
        <v>3</v>
      </c>
      <c r="E20" s="2">
        <v>4</v>
      </c>
      <c r="F20" s="2">
        <v>4</v>
      </c>
      <c r="G20" s="2">
        <v>3</v>
      </c>
      <c r="J20" s="63" t="s">
        <v>145</v>
      </c>
      <c r="K20" s="63"/>
      <c r="L20" s="63"/>
      <c r="M20" s="63"/>
      <c r="N20" s="63"/>
      <c r="O20" s="63"/>
      <c r="P20" s="63"/>
      <c r="Q20" s="11"/>
    </row>
    <row r="21" spans="1:17" ht="15.75" x14ac:dyDescent="0.25">
      <c r="A21" s="2">
        <v>4</v>
      </c>
      <c r="B21" s="2">
        <v>4</v>
      </c>
      <c r="C21" s="2">
        <v>4</v>
      </c>
      <c r="D21" s="2">
        <v>4</v>
      </c>
      <c r="E21" s="2">
        <v>4</v>
      </c>
      <c r="F21" s="2">
        <v>4</v>
      </c>
      <c r="G21" s="2">
        <v>4</v>
      </c>
      <c r="J21" s="25">
        <v>5</v>
      </c>
      <c r="K21" s="26" t="s">
        <v>146</v>
      </c>
      <c r="L21" s="25">
        <v>0</v>
      </c>
      <c r="M21" s="25">
        <v>5</v>
      </c>
      <c r="N21" s="25">
        <v>21</v>
      </c>
      <c r="O21" s="25">
        <v>54</v>
      </c>
      <c r="P21" s="25">
        <v>20</v>
      </c>
      <c r="Q21" s="25" t="s">
        <v>152</v>
      </c>
    </row>
    <row r="22" spans="1:17" ht="31.5" x14ac:dyDescent="0.25">
      <c r="A22" s="2">
        <v>4</v>
      </c>
      <c r="B22" s="2">
        <v>4</v>
      </c>
      <c r="C22" s="2">
        <v>4</v>
      </c>
      <c r="D22" s="2">
        <v>4</v>
      </c>
      <c r="E22" s="2">
        <v>4</v>
      </c>
      <c r="F22" s="2">
        <v>4</v>
      </c>
      <c r="G22" s="2">
        <v>4</v>
      </c>
      <c r="J22" s="25">
        <v>6</v>
      </c>
      <c r="K22" s="26" t="s">
        <v>147</v>
      </c>
      <c r="L22" s="25">
        <v>0</v>
      </c>
      <c r="M22" s="25">
        <v>5</v>
      </c>
      <c r="N22" s="25">
        <v>17</v>
      </c>
      <c r="O22" s="25">
        <v>59</v>
      </c>
      <c r="P22" s="25">
        <v>19</v>
      </c>
      <c r="Q22" s="25" t="s">
        <v>153</v>
      </c>
    </row>
    <row r="23" spans="1:17" ht="15.75" x14ac:dyDescent="0.25">
      <c r="A23" s="2">
        <v>5</v>
      </c>
      <c r="B23" s="2">
        <v>5</v>
      </c>
      <c r="C23" s="2">
        <v>5</v>
      </c>
      <c r="D23" s="2">
        <v>5</v>
      </c>
      <c r="E23" s="2">
        <v>5</v>
      </c>
      <c r="F23" s="2">
        <v>5</v>
      </c>
      <c r="G23" s="2">
        <v>5</v>
      </c>
      <c r="J23" s="25">
        <v>7</v>
      </c>
      <c r="K23" s="26" t="s">
        <v>148</v>
      </c>
      <c r="L23" s="25">
        <v>0</v>
      </c>
      <c r="M23" s="25">
        <v>5</v>
      </c>
      <c r="N23" s="25">
        <v>34</v>
      </c>
      <c r="O23" s="25">
        <v>43</v>
      </c>
      <c r="P23" s="25">
        <v>18</v>
      </c>
      <c r="Q23" s="25" t="s">
        <v>154</v>
      </c>
    </row>
    <row r="24" spans="1:17" ht="15.75" x14ac:dyDescent="0.25">
      <c r="A24" s="2">
        <v>5</v>
      </c>
      <c r="B24" s="2">
        <v>3</v>
      </c>
      <c r="C24" s="2">
        <v>4</v>
      </c>
      <c r="D24" s="2">
        <v>4</v>
      </c>
      <c r="E24" s="2">
        <v>5</v>
      </c>
      <c r="F24" s="2">
        <v>5</v>
      </c>
      <c r="G24" s="2">
        <v>4</v>
      </c>
      <c r="J24" s="64" t="s">
        <v>116</v>
      </c>
      <c r="K24" s="64"/>
      <c r="L24" s="64"/>
      <c r="M24" s="64"/>
      <c r="N24" s="64"/>
      <c r="O24" s="64"/>
      <c r="P24" s="64"/>
      <c r="Q24" s="27">
        <v>7582857</v>
      </c>
    </row>
    <row r="25" spans="1:17" x14ac:dyDescent="0.25">
      <c r="A25" s="2">
        <v>4</v>
      </c>
      <c r="B25" s="2">
        <v>3</v>
      </c>
      <c r="C25" s="2">
        <v>5</v>
      </c>
      <c r="D25" s="2">
        <v>4</v>
      </c>
      <c r="E25" s="2">
        <v>4</v>
      </c>
      <c r="F25" s="2">
        <v>5</v>
      </c>
      <c r="G25" s="2">
        <v>5</v>
      </c>
    </row>
    <row r="26" spans="1:17" x14ac:dyDescent="0.25">
      <c r="A26" s="2">
        <v>2</v>
      </c>
      <c r="B26" s="2">
        <v>3</v>
      </c>
      <c r="C26" s="2">
        <v>3</v>
      </c>
      <c r="D26" s="2">
        <v>3</v>
      </c>
      <c r="E26" s="2">
        <v>3</v>
      </c>
      <c r="F26" s="2">
        <v>3</v>
      </c>
      <c r="G26" s="2">
        <v>3</v>
      </c>
    </row>
    <row r="27" spans="1:17" x14ac:dyDescent="0.25">
      <c r="A27" s="2">
        <v>4</v>
      </c>
      <c r="B27" s="2">
        <v>4</v>
      </c>
      <c r="C27" s="2">
        <v>4</v>
      </c>
      <c r="D27" s="2">
        <v>4</v>
      </c>
      <c r="E27" s="2">
        <v>4</v>
      </c>
      <c r="F27" s="2">
        <v>4</v>
      </c>
      <c r="G27" s="2">
        <v>3</v>
      </c>
    </row>
    <row r="28" spans="1:17" x14ac:dyDescent="0.25">
      <c r="A28" s="2">
        <v>2</v>
      </c>
      <c r="B28" s="2">
        <v>3</v>
      </c>
      <c r="C28" s="2">
        <v>4</v>
      </c>
      <c r="D28" s="2">
        <v>2</v>
      </c>
      <c r="E28" s="2">
        <v>2</v>
      </c>
      <c r="F28" s="2">
        <v>2</v>
      </c>
      <c r="G28" s="2">
        <v>2</v>
      </c>
    </row>
    <row r="29" spans="1:17" x14ac:dyDescent="0.25">
      <c r="A29" s="2">
        <v>3</v>
      </c>
      <c r="B29" s="2">
        <v>4</v>
      </c>
      <c r="C29" s="2">
        <v>3</v>
      </c>
      <c r="D29" s="2">
        <v>3</v>
      </c>
      <c r="E29" s="2">
        <v>4</v>
      </c>
      <c r="F29" s="2">
        <v>4</v>
      </c>
      <c r="G29" s="2">
        <v>3</v>
      </c>
    </row>
    <row r="30" spans="1:17" x14ac:dyDescent="0.25">
      <c r="A30" s="2">
        <v>5</v>
      </c>
      <c r="B30" s="2">
        <v>5</v>
      </c>
      <c r="C30" s="2">
        <v>4</v>
      </c>
      <c r="D30" s="2">
        <v>4</v>
      </c>
      <c r="E30" s="2">
        <v>4</v>
      </c>
      <c r="F30" s="2">
        <v>4</v>
      </c>
      <c r="G30" s="2">
        <v>5</v>
      </c>
    </row>
    <row r="31" spans="1:17" x14ac:dyDescent="0.25">
      <c r="A31" s="2">
        <v>4</v>
      </c>
      <c r="B31" s="2">
        <v>5</v>
      </c>
      <c r="C31" s="2">
        <v>4</v>
      </c>
      <c r="D31" s="2">
        <v>5</v>
      </c>
      <c r="E31" s="2">
        <v>4</v>
      </c>
      <c r="F31" s="2">
        <v>4</v>
      </c>
      <c r="G31" s="2">
        <v>5</v>
      </c>
    </row>
    <row r="32" spans="1:17" x14ac:dyDescent="0.25">
      <c r="A32" s="2">
        <v>5</v>
      </c>
      <c r="B32" s="2">
        <v>5</v>
      </c>
      <c r="C32" s="2">
        <v>5</v>
      </c>
      <c r="D32" s="2">
        <v>5</v>
      </c>
      <c r="E32" s="2">
        <v>5</v>
      </c>
      <c r="F32" s="2">
        <v>5</v>
      </c>
      <c r="G32" s="2">
        <v>5</v>
      </c>
    </row>
    <row r="33" spans="1:7" x14ac:dyDescent="0.25">
      <c r="A33" s="2">
        <v>4</v>
      </c>
      <c r="B33" s="2">
        <v>4</v>
      </c>
      <c r="C33" s="2">
        <v>4</v>
      </c>
      <c r="D33" s="2">
        <v>3</v>
      </c>
      <c r="E33" s="2">
        <v>4</v>
      </c>
      <c r="F33" s="2">
        <v>4</v>
      </c>
      <c r="G33" s="2">
        <v>4</v>
      </c>
    </row>
    <row r="34" spans="1:7" x14ac:dyDescent="0.25">
      <c r="A34" s="2">
        <v>4</v>
      </c>
      <c r="B34" s="2">
        <v>4</v>
      </c>
      <c r="C34" s="2">
        <v>4</v>
      </c>
      <c r="D34" s="2">
        <v>4</v>
      </c>
      <c r="E34" s="2">
        <v>4</v>
      </c>
      <c r="F34" s="2">
        <v>4</v>
      </c>
      <c r="G34" s="2">
        <v>4</v>
      </c>
    </row>
    <row r="35" spans="1:7" x14ac:dyDescent="0.25">
      <c r="A35" s="2">
        <v>5</v>
      </c>
      <c r="B35" s="2">
        <v>5</v>
      </c>
      <c r="C35" s="2">
        <v>3</v>
      </c>
      <c r="D35" s="2">
        <v>5</v>
      </c>
      <c r="E35" s="2">
        <v>3</v>
      </c>
      <c r="F35" s="2">
        <v>4</v>
      </c>
      <c r="G35" s="2">
        <v>5</v>
      </c>
    </row>
    <row r="36" spans="1:7" x14ac:dyDescent="0.25">
      <c r="A36" s="2">
        <v>2</v>
      </c>
      <c r="B36" s="2">
        <v>2</v>
      </c>
      <c r="C36" s="2">
        <v>2</v>
      </c>
      <c r="D36" s="2">
        <v>2</v>
      </c>
      <c r="E36" s="2">
        <v>2</v>
      </c>
      <c r="F36" s="2">
        <v>2</v>
      </c>
      <c r="G36" s="2">
        <v>2</v>
      </c>
    </row>
    <row r="37" spans="1:7" x14ac:dyDescent="0.25">
      <c r="A37" s="2">
        <v>3</v>
      </c>
      <c r="B37" s="2">
        <v>4</v>
      </c>
      <c r="C37" s="2">
        <v>4</v>
      </c>
      <c r="D37" s="2">
        <v>4</v>
      </c>
      <c r="E37" s="2">
        <v>4</v>
      </c>
      <c r="F37" s="2">
        <v>4</v>
      </c>
      <c r="G37" s="2">
        <v>3</v>
      </c>
    </row>
    <row r="38" spans="1:7" x14ac:dyDescent="0.25">
      <c r="A38" s="2">
        <v>5</v>
      </c>
      <c r="B38" s="2">
        <v>4</v>
      </c>
      <c r="C38" s="2">
        <v>4</v>
      </c>
      <c r="D38" s="2">
        <v>4</v>
      </c>
      <c r="E38" s="2">
        <v>5</v>
      </c>
      <c r="F38" s="2">
        <v>4</v>
      </c>
      <c r="G38" s="2">
        <v>4</v>
      </c>
    </row>
    <row r="39" spans="1:7" x14ac:dyDescent="0.25">
      <c r="A39" s="2">
        <v>2</v>
      </c>
      <c r="B39" s="2">
        <v>2</v>
      </c>
      <c r="C39" s="2">
        <v>2</v>
      </c>
      <c r="D39" s="2">
        <v>2</v>
      </c>
      <c r="E39" s="2">
        <v>3</v>
      </c>
      <c r="F39" s="2">
        <v>3</v>
      </c>
      <c r="G39" s="2">
        <v>5</v>
      </c>
    </row>
    <row r="40" spans="1:7" x14ac:dyDescent="0.25">
      <c r="A40" s="2">
        <v>4</v>
      </c>
      <c r="B40" s="2">
        <v>5</v>
      </c>
      <c r="C40" s="2">
        <v>4</v>
      </c>
      <c r="D40" s="2">
        <v>4</v>
      </c>
      <c r="E40" s="2">
        <v>4</v>
      </c>
      <c r="F40" s="2">
        <v>5</v>
      </c>
      <c r="G40" s="2">
        <v>4</v>
      </c>
    </row>
    <row r="41" spans="1:7" x14ac:dyDescent="0.25">
      <c r="A41" s="2">
        <v>3</v>
      </c>
      <c r="B41" s="2">
        <v>3</v>
      </c>
      <c r="C41" s="2">
        <v>3</v>
      </c>
      <c r="D41" s="2">
        <v>3</v>
      </c>
      <c r="E41" s="2">
        <v>2</v>
      </c>
      <c r="F41" s="2">
        <v>3</v>
      </c>
      <c r="G41" s="2">
        <v>3</v>
      </c>
    </row>
    <row r="42" spans="1:7" x14ac:dyDescent="0.25">
      <c r="A42" s="2">
        <v>4</v>
      </c>
      <c r="B42" s="2">
        <v>5</v>
      </c>
      <c r="C42" s="2">
        <v>3</v>
      </c>
      <c r="D42" s="2">
        <v>5</v>
      </c>
      <c r="E42" s="2">
        <v>4</v>
      </c>
      <c r="F42" s="2">
        <v>4</v>
      </c>
      <c r="G42" s="2">
        <v>3</v>
      </c>
    </row>
    <row r="43" spans="1:7" x14ac:dyDescent="0.25">
      <c r="A43" s="2">
        <v>5</v>
      </c>
      <c r="B43" s="2">
        <v>3</v>
      </c>
      <c r="C43" s="2">
        <v>5</v>
      </c>
      <c r="D43" s="2">
        <v>5</v>
      </c>
      <c r="E43" s="2">
        <v>5</v>
      </c>
      <c r="F43" s="2">
        <v>5</v>
      </c>
      <c r="G43" s="2">
        <v>5</v>
      </c>
    </row>
    <row r="44" spans="1:7" x14ac:dyDescent="0.25">
      <c r="A44" s="2">
        <v>4</v>
      </c>
      <c r="B44" s="2">
        <v>2</v>
      </c>
      <c r="C44" s="2">
        <v>3</v>
      </c>
      <c r="D44" s="2">
        <v>3</v>
      </c>
      <c r="E44" s="2">
        <v>3</v>
      </c>
      <c r="F44" s="2">
        <v>4</v>
      </c>
      <c r="G44" s="2">
        <v>3</v>
      </c>
    </row>
    <row r="45" spans="1:7" x14ac:dyDescent="0.25">
      <c r="A45" s="2">
        <v>4</v>
      </c>
      <c r="B45" s="2">
        <v>2</v>
      </c>
      <c r="C45" s="2">
        <v>2</v>
      </c>
      <c r="D45" s="2">
        <v>2</v>
      </c>
      <c r="E45" s="2">
        <v>3</v>
      </c>
      <c r="F45" s="2">
        <v>3</v>
      </c>
      <c r="G45" s="2">
        <v>3</v>
      </c>
    </row>
    <row r="46" spans="1:7" x14ac:dyDescent="0.25">
      <c r="A46" s="2">
        <v>3</v>
      </c>
      <c r="B46" s="2">
        <v>2</v>
      </c>
      <c r="C46" s="2">
        <v>4</v>
      </c>
      <c r="D46" s="2">
        <v>3</v>
      </c>
      <c r="E46" s="2">
        <v>4</v>
      </c>
      <c r="F46" s="2">
        <v>4</v>
      </c>
      <c r="G46" s="2">
        <v>4</v>
      </c>
    </row>
    <row r="47" spans="1:7" x14ac:dyDescent="0.25">
      <c r="A47" s="2">
        <v>3</v>
      </c>
      <c r="B47" s="2">
        <v>3</v>
      </c>
      <c r="C47" s="2">
        <v>4</v>
      </c>
      <c r="D47" s="2">
        <v>4</v>
      </c>
      <c r="E47" s="2">
        <v>4</v>
      </c>
      <c r="F47" s="2">
        <v>4</v>
      </c>
      <c r="G47" s="2">
        <v>4</v>
      </c>
    </row>
    <row r="48" spans="1:7" x14ac:dyDescent="0.25">
      <c r="A48" s="2">
        <v>3</v>
      </c>
      <c r="B48" s="2">
        <v>3</v>
      </c>
      <c r="C48" s="2">
        <v>3</v>
      </c>
      <c r="D48" s="2">
        <v>3</v>
      </c>
      <c r="E48" s="2">
        <v>3</v>
      </c>
      <c r="F48" s="2">
        <v>3</v>
      </c>
      <c r="G48" s="2">
        <v>3</v>
      </c>
    </row>
    <row r="49" spans="1:7" x14ac:dyDescent="0.25">
      <c r="A49" s="2">
        <v>5</v>
      </c>
      <c r="B49" s="2">
        <v>5</v>
      </c>
      <c r="C49" s="2">
        <v>5</v>
      </c>
      <c r="D49" s="2">
        <v>5</v>
      </c>
      <c r="E49" s="2">
        <v>5</v>
      </c>
      <c r="F49" s="2">
        <v>5</v>
      </c>
      <c r="G49" s="2">
        <v>4</v>
      </c>
    </row>
    <row r="50" spans="1:7" x14ac:dyDescent="0.25">
      <c r="A50" s="2">
        <v>3</v>
      </c>
      <c r="B50" s="2">
        <v>4</v>
      </c>
      <c r="C50" s="2">
        <v>4</v>
      </c>
      <c r="D50" s="2">
        <v>4</v>
      </c>
      <c r="E50" s="2">
        <v>4</v>
      </c>
      <c r="F50" s="2">
        <v>4</v>
      </c>
      <c r="G50" s="2">
        <v>4</v>
      </c>
    </row>
    <row r="51" spans="1:7" x14ac:dyDescent="0.25">
      <c r="A51" s="2">
        <v>4</v>
      </c>
      <c r="B51" s="2">
        <v>3</v>
      </c>
      <c r="C51" s="2">
        <v>3</v>
      </c>
      <c r="D51" s="2">
        <v>4</v>
      </c>
      <c r="E51" s="2">
        <v>4</v>
      </c>
      <c r="F51" s="2">
        <v>3</v>
      </c>
      <c r="G51" s="2">
        <v>5</v>
      </c>
    </row>
    <row r="52" spans="1:7" x14ac:dyDescent="0.25">
      <c r="A52" s="2">
        <v>4</v>
      </c>
      <c r="B52" s="2">
        <v>4</v>
      </c>
      <c r="C52" s="2">
        <v>4</v>
      </c>
      <c r="D52" s="2">
        <v>4</v>
      </c>
      <c r="E52" s="2">
        <v>4</v>
      </c>
      <c r="F52" s="2">
        <v>4</v>
      </c>
      <c r="G52" s="2">
        <v>4</v>
      </c>
    </row>
    <row r="53" spans="1:7" x14ac:dyDescent="0.25">
      <c r="A53" s="2">
        <v>2</v>
      </c>
      <c r="B53" s="2">
        <v>4</v>
      </c>
      <c r="C53" s="2">
        <v>2</v>
      </c>
      <c r="D53" s="2">
        <v>3</v>
      </c>
      <c r="E53" s="2">
        <v>2</v>
      </c>
      <c r="F53" s="2">
        <v>4</v>
      </c>
      <c r="G53" s="2">
        <v>3</v>
      </c>
    </row>
    <row r="54" spans="1:7" x14ac:dyDescent="0.25">
      <c r="A54" s="2">
        <v>3</v>
      </c>
      <c r="B54" s="2">
        <v>4</v>
      </c>
      <c r="C54" s="2">
        <v>4</v>
      </c>
      <c r="D54" s="2">
        <v>4</v>
      </c>
      <c r="E54" s="2">
        <v>4</v>
      </c>
      <c r="F54" s="2">
        <v>4</v>
      </c>
      <c r="G54" s="2">
        <v>4</v>
      </c>
    </row>
    <row r="55" spans="1:7" x14ac:dyDescent="0.25">
      <c r="A55" s="2">
        <v>2</v>
      </c>
      <c r="B55" s="2">
        <v>2</v>
      </c>
      <c r="C55" s="2">
        <v>3</v>
      </c>
      <c r="D55" s="2">
        <v>3</v>
      </c>
      <c r="E55" s="2">
        <v>3</v>
      </c>
      <c r="F55" s="2">
        <v>2</v>
      </c>
      <c r="G55" s="2">
        <v>2</v>
      </c>
    </row>
    <row r="56" spans="1:7" x14ac:dyDescent="0.25">
      <c r="A56" s="2">
        <v>3</v>
      </c>
      <c r="B56" s="2">
        <v>3</v>
      </c>
      <c r="C56" s="2">
        <v>4</v>
      </c>
      <c r="D56" s="2">
        <v>4</v>
      </c>
      <c r="E56" s="2">
        <v>4</v>
      </c>
      <c r="F56" s="2">
        <v>4</v>
      </c>
      <c r="G56" s="2">
        <v>4</v>
      </c>
    </row>
    <row r="57" spans="1:7" x14ac:dyDescent="0.25">
      <c r="A57" s="2">
        <v>4</v>
      </c>
      <c r="B57" s="2">
        <v>4</v>
      </c>
      <c r="C57" s="2">
        <v>4</v>
      </c>
      <c r="D57" s="2">
        <v>5</v>
      </c>
      <c r="E57" s="2">
        <v>5</v>
      </c>
      <c r="F57" s="2">
        <v>5</v>
      </c>
      <c r="G57" s="2">
        <v>4</v>
      </c>
    </row>
    <row r="58" spans="1:7" x14ac:dyDescent="0.25">
      <c r="A58" s="2">
        <v>4</v>
      </c>
      <c r="B58" s="2">
        <v>4</v>
      </c>
      <c r="C58" s="2">
        <v>4</v>
      </c>
      <c r="D58" s="2">
        <v>4</v>
      </c>
      <c r="E58" s="2">
        <v>4</v>
      </c>
      <c r="F58" s="2">
        <v>4</v>
      </c>
      <c r="G58" s="2">
        <v>4</v>
      </c>
    </row>
    <row r="59" spans="1:7" x14ac:dyDescent="0.25">
      <c r="A59" s="2">
        <v>3</v>
      </c>
      <c r="B59" s="2">
        <v>3</v>
      </c>
      <c r="C59" s="2">
        <v>3</v>
      </c>
      <c r="D59" s="2">
        <v>3</v>
      </c>
      <c r="E59" s="2">
        <v>3</v>
      </c>
      <c r="F59" s="2">
        <v>3</v>
      </c>
      <c r="G59" s="2">
        <v>3</v>
      </c>
    </row>
    <row r="60" spans="1:7" x14ac:dyDescent="0.25">
      <c r="A60" s="2">
        <v>2</v>
      </c>
      <c r="B60" s="2">
        <v>2</v>
      </c>
      <c r="C60" s="2">
        <v>4</v>
      </c>
      <c r="D60" s="2">
        <v>4</v>
      </c>
      <c r="E60" s="2">
        <v>4</v>
      </c>
      <c r="F60" s="2">
        <v>4</v>
      </c>
      <c r="G60" s="2">
        <v>4</v>
      </c>
    </row>
    <row r="61" spans="1:7" x14ac:dyDescent="0.25">
      <c r="A61" s="2">
        <v>5</v>
      </c>
      <c r="B61" s="2">
        <v>5</v>
      </c>
      <c r="C61" s="2">
        <v>5</v>
      </c>
      <c r="D61" s="2">
        <v>5</v>
      </c>
      <c r="E61" s="2">
        <v>5</v>
      </c>
      <c r="F61" s="2">
        <v>5</v>
      </c>
      <c r="G61" s="2">
        <v>5</v>
      </c>
    </row>
    <row r="62" spans="1:7" x14ac:dyDescent="0.25">
      <c r="A62" s="2">
        <v>4</v>
      </c>
      <c r="B62" s="2">
        <v>5</v>
      </c>
      <c r="C62" s="2">
        <v>4</v>
      </c>
      <c r="D62" s="2">
        <v>4</v>
      </c>
      <c r="E62" s="2">
        <v>4</v>
      </c>
      <c r="F62" s="2">
        <v>4</v>
      </c>
      <c r="G62" s="2">
        <v>4</v>
      </c>
    </row>
    <row r="63" spans="1:7" x14ac:dyDescent="0.25">
      <c r="A63" s="2">
        <v>4</v>
      </c>
      <c r="B63" s="2">
        <v>4</v>
      </c>
      <c r="C63" s="2">
        <v>4</v>
      </c>
      <c r="D63" s="2">
        <v>4</v>
      </c>
      <c r="E63" s="2">
        <v>4</v>
      </c>
      <c r="F63" s="2">
        <v>4</v>
      </c>
      <c r="G63" s="2">
        <v>4</v>
      </c>
    </row>
    <row r="64" spans="1:7" x14ac:dyDescent="0.25">
      <c r="A64" s="2">
        <v>4</v>
      </c>
      <c r="B64" s="2">
        <v>4</v>
      </c>
      <c r="C64" s="2">
        <v>4</v>
      </c>
      <c r="D64" s="2">
        <v>4</v>
      </c>
      <c r="E64" s="2">
        <v>5</v>
      </c>
      <c r="F64" s="2">
        <v>4</v>
      </c>
      <c r="G64" s="2">
        <v>4</v>
      </c>
    </row>
    <row r="65" spans="1:7" x14ac:dyDescent="0.25">
      <c r="A65" s="2">
        <v>4</v>
      </c>
      <c r="B65" s="2">
        <v>3</v>
      </c>
      <c r="C65" s="2">
        <v>4</v>
      </c>
      <c r="D65" s="2">
        <v>4</v>
      </c>
      <c r="E65" s="2">
        <v>2</v>
      </c>
      <c r="F65" s="2">
        <v>4</v>
      </c>
      <c r="G65" s="2">
        <v>3</v>
      </c>
    </row>
    <row r="66" spans="1:7" x14ac:dyDescent="0.25">
      <c r="A66" s="2">
        <v>2</v>
      </c>
      <c r="B66" s="2">
        <v>4</v>
      </c>
      <c r="C66" s="2">
        <v>3</v>
      </c>
      <c r="D66" s="2">
        <v>4</v>
      </c>
      <c r="E66" s="2">
        <v>4</v>
      </c>
      <c r="F66" s="2">
        <v>3</v>
      </c>
      <c r="G66" s="2">
        <v>3</v>
      </c>
    </row>
    <row r="67" spans="1:7" x14ac:dyDescent="0.25">
      <c r="A67" s="2">
        <v>5</v>
      </c>
      <c r="B67" s="2">
        <v>5</v>
      </c>
      <c r="C67" s="2">
        <v>5</v>
      </c>
      <c r="D67" s="2">
        <v>2</v>
      </c>
      <c r="E67" s="2">
        <v>5</v>
      </c>
      <c r="F67" s="2">
        <v>5</v>
      </c>
      <c r="G67" s="2">
        <v>5</v>
      </c>
    </row>
    <row r="68" spans="1:7" x14ac:dyDescent="0.25">
      <c r="A68" s="2">
        <v>3</v>
      </c>
      <c r="B68" s="2">
        <v>3</v>
      </c>
      <c r="C68" s="2">
        <v>3</v>
      </c>
      <c r="D68" s="2">
        <v>3</v>
      </c>
      <c r="E68" s="2">
        <v>3</v>
      </c>
      <c r="F68" s="2">
        <v>3</v>
      </c>
      <c r="G68" s="2">
        <v>3</v>
      </c>
    </row>
    <row r="69" spans="1:7" x14ac:dyDescent="0.25">
      <c r="A69" s="2">
        <v>3</v>
      </c>
      <c r="B69" s="2">
        <v>2</v>
      </c>
      <c r="C69" s="2">
        <v>2</v>
      </c>
      <c r="D69" s="2">
        <v>2</v>
      </c>
      <c r="E69" s="2">
        <v>3</v>
      </c>
      <c r="F69" s="2">
        <v>3</v>
      </c>
      <c r="G69" s="2">
        <v>3</v>
      </c>
    </row>
    <row r="70" spans="1:7" x14ac:dyDescent="0.25">
      <c r="A70" s="2">
        <v>5</v>
      </c>
      <c r="B70" s="2">
        <v>4</v>
      </c>
      <c r="C70" s="2">
        <v>5</v>
      </c>
      <c r="D70" s="2">
        <v>4</v>
      </c>
      <c r="E70" s="2">
        <v>4</v>
      </c>
      <c r="F70" s="2">
        <v>4</v>
      </c>
      <c r="G70" s="2">
        <v>5</v>
      </c>
    </row>
    <row r="71" spans="1:7" x14ac:dyDescent="0.25">
      <c r="A71" s="2">
        <v>4</v>
      </c>
      <c r="B71" s="2">
        <v>4</v>
      </c>
      <c r="C71" s="2">
        <v>3</v>
      </c>
      <c r="D71" s="2">
        <v>3</v>
      </c>
      <c r="E71" s="2">
        <v>4</v>
      </c>
      <c r="F71" s="2">
        <v>4</v>
      </c>
      <c r="G71" s="2">
        <v>2</v>
      </c>
    </row>
    <row r="72" spans="1:7" x14ac:dyDescent="0.25">
      <c r="A72" s="2">
        <v>4</v>
      </c>
      <c r="B72" s="2">
        <v>3</v>
      </c>
      <c r="C72" s="2">
        <v>3</v>
      </c>
      <c r="D72" s="2">
        <v>4</v>
      </c>
      <c r="E72" s="2">
        <v>5</v>
      </c>
      <c r="F72" s="2">
        <v>5</v>
      </c>
      <c r="G72" s="2">
        <v>5</v>
      </c>
    </row>
    <row r="73" spans="1:7" x14ac:dyDescent="0.25">
      <c r="A73" s="2">
        <v>4</v>
      </c>
      <c r="B73" s="2">
        <v>4</v>
      </c>
      <c r="C73" s="2">
        <v>4</v>
      </c>
      <c r="D73" s="2">
        <v>4</v>
      </c>
      <c r="E73" s="2">
        <v>4</v>
      </c>
      <c r="F73" s="2">
        <v>4</v>
      </c>
      <c r="G73" s="2">
        <v>4</v>
      </c>
    </row>
    <row r="74" spans="1:7" x14ac:dyDescent="0.25">
      <c r="A74" s="2">
        <v>5</v>
      </c>
      <c r="B74" s="2">
        <v>5</v>
      </c>
      <c r="C74" s="2">
        <v>5</v>
      </c>
      <c r="D74" s="2">
        <v>5</v>
      </c>
      <c r="E74" s="2">
        <v>5</v>
      </c>
      <c r="F74" s="2">
        <v>5</v>
      </c>
      <c r="G74" s="2">
        <v>4</v>
      </c>
    </row>
    <row r="75" spans="1:7" x14ac:dyDescent="0.25">
      <c r="A75" s="2">
        <v>4</v>
      </c>
      <c r="B75" s="2">
        <v>4</v>
      </c>
      <c r="C75" s="2">
        <v>4</v>
      </c>
      <c r="D75" s="2">
        <v>4</v>
      </c>
      <c r="E75" s="2">
        <v>4</v>
      </c>
      <c r="F75" s="2">
        <v>4</v>
      </c>
      <c r="G75" s="2">
        <v>4</v>
      </c>
    </row>
    <row r="76" spans="1:7" x14ac:dyDescent="0.25">
      <c r="A76" s="2">
        <v>5</v>
      </c>
      <c r="B76" s="2">
        <v>4</v>
      </c>
      <c r="C76" s="2">
        <v>4</v>
      </c>
      <c r="D76" s="2">
        <v>4</v>
      </c>
      <c r="E76" s="2">
        <v>4</v>
      </c>
      <c r="F76" s="2">
        <v>4</v>
      </c>
      <c r="G76" s="2">
        <v>5</v>
      </c>
    </row>
    <row r="77" spans="1:7" x14ac:dyDescent="0.25">
      <c r="A77" s="2">
        <v>4</v>
      </c>
      <c r="B77" s="2">
        <v>3</v>
      </c>
      <c r="C77" s="2">
        <v>3</v>
      </c>
      <c r="D77" s="2">
        <v>3</v>
      </c>
      <c r="E77" s="2">
        <v>4</v>
      </c>
      <c r="F77" s="2">
        <v>4</v>
      </c>
      <c r="G77" s="2">
        <v>3</v>
      </c>
    </row>
    <row r="78" spans="1:7" x14ac:dyDescent="0.25">
      <c r="A78" s="2">
        <v>4</v>
      </c>
      <c r="B78" s="2">
        <v>3</v>
      </c>
      <c r="C78" s="2">
        <v>4</v>
      </c>
      <c r="D78" s="2">
        <v>4</v>
      </c>
      <c r="E78" s="2">
        <v>3</v>
      </c>
      <c r="F78" s="2">
        <v>4</v>
      </c>
      <c r="G78" s="2">
        <v>4</v>
      </c>
    </row>
    <row r="79" spans="1:7" x14ac:dyDescent="0.25">
      <c r="A79" s="2">
        <v>4</v>
      </c>
      <c r="B79" s="2">
        <v>3</v>
      </c>
      <c r="C79" s="2">
        <v>3</v>
      </c>
      <c r="D79" s="2">
        <v>3</v>
      </c>
      <c r="E79" s="2">
        <v>3</v>
      </c>
      <c r="F79" s="2">
        <v>3</v>
      </c>
      <c r="G79" s="2">
        <v>3</v>
      </c>
    </row>
    <row r="80" spans="1:7" x14ac:dyDescent="0.25">
      <c r="A80" s="2">
        <v>3</v>
      </c>
      <c r="B80" s="2">
        <v>3</v>
      </c>
      <c r="C80" s="2">
        <v>2</v>
      </c>
      <c r="D80" s="2">
        <v>4</v>
      </c>
      <c r="E80" s="2">
        <v>3</v>
      </c>
      <c r="F80" s="2">
        <v>4</v>
      </c>
      <c r="G80" s="2">
        <v>4</v>
      </c>
    </row>
    <row r="81" spans="1:7" x14ac:dyDescent="0.25">
      <c r="A81" s="2">
        <v>4</v>
      </c>
      <c r="B81" s="2">
        <v>5</v>
      </c>
      <c r="C81" s="2">
        <v>4</v>
      </c>
      <c r="D81" s="2">
        <v>4</v>
      </c>
      <c r="E81" s="2">
        <v>4</v>
      </c>
      <c r="F81" s="2">
        <v>4</v>
      </c>
      <c r="G81" s="2">
        <v>4</v>
      </c>
    </row>
    <row r="82" spans="1:7" x14ac:dyDescent="0.25">
      <c r="A82" s="2">
        <v>5</v>
      </c>
      <c r="B82" s="2">
        <v>5</v>
      </c>
      <c r="C82" s="2">
        <v>5</v>
      </c>
      <c r="D82" s="2">
        <v>5</v>
      </c>
      <c r="E82" s="2">
        <v>5</v>
      </c>
      <c r="F82" s="2">
        <v>5</v>
      </c>
      <c r="G82" s="2">
        <v>5</v>
      </c>
    </row>
    <row r="83" spans="1:7" x14ac:dyDescent="0.25">
      <c r="A83" s="2">
        <v>5</v>
      </c>
      <c r="B83" s="2">
        <v>4</v>
      </c>
      <c r="C83" s="2">
        <v>4</v>
      </c>
      <c r="D83" s="2">
        <v>4</v>
      </c>
      <c r="E83" s="2">
        <v>4</v>
      </c>
      <c r="F83" s="2">
        <v>4</v>
      </c>
      <c r="G83" s="2">
        <v>4</v>
      </c>
    </row>
    <row r="84" spans="1:7" x14ac:dyDescent="0.25">
      <c r="A84" s="2">
        <v>4</v>
      </c>
      <c r="B84" s="2">
        <v>4</v>
      </c>
      <c r="C84" s="2">
        <v>4</v>
      </c>
      <c r="D84" s="2">
        <v>4</v>
      </c>
      <c r="E84" s="2">
        <v>4</v>
      </c>
      <c r="F84" s="2">
        <v>4</v>
      </c>
      <c r="G84" s="2">
        <v>4</v>
      </c>
    </row>
    <row r="85" spans="1:7" x14ac:dyDescent="0.25">
      <c r="A85" s="2">
        <v>3</v>
      </c>
      <c r="B85" s="2">
        <v>3</v>
      </c>
      <c r="C85" s="2">
        <v>3</v>
      </c>
      <c r="D85" s="2">
        <v>3</v>
      </c>
      <c r="E85" s="2">
        <v>3</v>
      </c>
      <c r="F85" s="2">
        <v>3</v>
      </c>
      <c r="G85" s="2">
        <v>3</v>
      </c>
    </row>
    <row r="86" spans="1:7" x14ac:dyDescent="0.25">
      <c r="A86" s="2">
        <v>5</v>
      </c>
      <c r="B86" s="2">
        <v>5</v>
      </c>
      <c r="C86" s="2">
        <v>5</v>
      </c>
      <c r="D86" s="2">
        <v>5</v>
      </c>
      <c r="E86" s="2">
        <v>5</v>
      </c>
      <c r="F86" s="2">
        <v>5</v>
      </c>
      <c r="G86" s="2">
        <v>5</v>
      </c>
    </row>
    <row r="87" spans="1:7" x14ac:dyDescent="0.25">
      <c r="A87" s="2">
        <v>5</v>
      </c>
      <c r="B87" s="2">
        <v>4</v>
      </c>
      <c r="C87" s="2">
        <v>4</v>
      </c>
      <c r="D87" s="2">
        <v>4</v>
      </c>
      <c r="E87" s="2">
        <v>4</v>
      </c>
      <c r="F87" s="2">
        <v>5</v>
      </c>
      <c r="G87" s="2">
        <v>5</v>
      </c>
    </row>
    <row r="88" spans="1:7" x14ac:dyDescent="0.25">
      <c r="A88" s="2">
        <v>3</v>
      </c>
      <c r="B88" s="2">
        <v>3</v>
      </c>
      <c r="C88" s="2">
        <v>4</v>
      </c>
      <c r="D88" s="2">
        <v>5</v>
      </c>
      <c r="E88" s="2">
        <v>4</v>
      </c>
      <c r="F88" s="2">
        <v>4</v>
      </c>
      <c r="G88" s="2">
        <v>3</v>
      </c>
    </row>
    <row r="89" spans="1:7" x14ac:dyDescent="0.25">
      <c r="A89" s="2">
        <v>4</v>
      </c>
      <c r="B89" s="2">
        <v>4</v>
      </c>
      <c r="C89" s="2">
        <v>4</v>
      </c>
      <c r="D89" s="2">
        <v>3</v>
      </c>
      <c r="E89" s="2">
        <v>4</v>
      </c>
      <c r="F89" s="2">
        <v>4</v>
      </c>
      <c r="G89" s="2">
        <v>4</v>
      </c>
    </row>
    <row r="90" spans="1:7" x14ac:dyDescent="0.25">
      <c r="A90" s="2">
        <v>5</v>
      </c>
      <c r="B90" s="2">
        <v>5</v>
      </c>
      <c r="C90" s="2">
        <v>5</v>
      </c>
      <c r="D90" s="2">
        <v>5</v>
      </c>
      <c r="E90" s="2">
        <v>5</v>
      </c>
      <c r="F90" s="2">
        <v>5</v>
      </c>
      <c r="G90" s="2">
        <v>4</v>
      </c>
    </row>
    <row r="91" spans="1:7" x14ac:dyDescent="0.25">
      <c r="A91" s="2">
        <v>3</v>
      </c>
      <c r="B91" s="2">
        <v>4</v>
      </c>
      <c r="C91" s="2">
        <v>4</v>
      </c>
      <c r="D91" s="2">
        <v>5</v>
      </c>
      <c r="E91" s="2">
        <v>5</v>
      </c>
      <c r="F91" s="2">
        <v>4</v>
      </c>
      <c r="G91" s="2">
        <v>3</v>
      </c>
    </row>
    <row r="92" spans="1:7" x14ac:dyDescent="0.25">
      <c r="A92" s="2">
        <v>5</v>
      </c>
      <c r="B92" s="2">
        <v>3</v>
      </c>
      <c r="C92" s="2">
        <v>4</v>
      </c>
      <c r="D92" s="2">
        <v>4</v>
      </c>
      <c r="E92" s="2">
        <v>4</v>
      </c>
      <c r="F92" s="2">
        <v>4</v>
      </c>
      <c r="G92" s="2">
        <v>4</v>
      </c>
    </row>
    <row r="93" spans="1:7" x14ac:dyDescent="0.25">
      <c r="A93" s="2">
        <v>4</v>
      </c>
      <c r="B93" s="2">
        <v>5</v>
      </c>
      <c r="C93" s="2">
        <v>4</v>
      </c>
      <c r="D93" s="2">
        <v>4</v>
      </c>
      <c r="E93" s="2">
        <v>5</v>
      </c>
      <c r="F93" s="2">
        <v>5</v>
      </c>
      <c r="G93" s="2">
        <v>4</v>
      </c>
    </row>
    <row r="94" spans="1:7" x14ac:dyDescent="0.25">
      <c r="A94" s="2">
        <v>4</v>
      </c>
      <c r="B94" s="2">
        <v>3</v>
      </c>
      <c r="C94" s="2">
        <v>3</v>
      </c>
      <c r="D94" s="2">
        <v>5</v>
      </c>
      <c r="E94" s="2">
        <v>4</v>
      </c>
      <c r="F94" s="2">
        <v>4</v>
      </c>
      <c r="G94" s="2">
        <v>4</v>
      </c>
    </row>
    <row r="95" spans="1:7" x14ac:dyDescent="0.25">
      <c r="A95" s="2">
        <v>4</v>
      </c>
      <c r="B95" s="2">
        <v>4</v>
      </c>
      <c r="C95" s="2">
        <v>4</v>
      </c>
      <c r="D95" s="2">
        <v>4</v>
      </c>
      <c r="E95" s="2">
        <v>4</v>
      </c>
      <c r="F95" s="2">
        <v>4</v>
      </c>
      <c r="G95" s="2">
        <v>4</v>
      </c>
    </row>
    <row r="96" spans="1:7" x14ac:dyDescent="0.25">
      <c r="A96" s="2">
        <v>3</v>
      </c>
      <c r="B96" s="2">
        <v>2</v>
      </c>
      <c r="C96" s="2">
        <v>4</v>
      </c>
      <c r="D96" s="2">
        <v>4</v>
      </c>
      <c r="E96" s="2">
        <v>5</v>
      </c>
      <c r="F96" s="2">
        <v>4</v>
      </c>
      <c r="G96" s="2">
        <v>3</v>
      </c>
    </row>
    <row r="97" spans="1:10" x14ac:dyDescent="0.25">
      <c r="A97" s="2">
        <v>5</v>
      </c>
      <c r="B97" s="2">
        <v>4</v>
      </c>
      <c r="C97" s="2">
        <v>5</v>
      </c>
      <c r="D97" s="2">
        <v>4</v>
      </c>
      <c r="E97" s="2">
        <v>4</v>
      </c>
      <c r="F97" s="2">
        <v>4</v>
      </c>
      <c r="G97" s="2">
        <v>4</v>
      </c>
    </row>
    <row r="98" spans="1:10" x14ac:dyDescent="0.25">
      <c r="A98" s="2">
        <v>3</v>
      </c>
      <c r="B98" s="2">
        <v>3</v>
      </c>
      <c r="C98" s="2">
        <v>3</v>
      </c>
      <c r="D98" s="2">
        <v>3</v>
      </c>
      <c r="E98" s="2">
        <v>3</v>
      </c>
      <c r="F98" s="2">
        <v>4</v>
      </c>
      <c r="G98" s="2">
        <v>3</v>
      </c>
    </row>
    <row r="99" spans="1:10" x14ac:dyDescent="0.25">
      <c r="A99" s="2">
        <v>4</v>
      </c>
      <c r="B99" s="2">
        <v>4</v>
      </c>
      <c r="C99" s="2">
        <v>4</v>
      </c>
      <c r="D99" s="2">
        <v>5</v>
      </c>
      <c r="E99" s="2">
        <v>4</v>
      </c>
      <c r="F99" s="2">
        <v>4</v>
      </c>
      <c r="G99" s="2">
        <v>4</v>
      </c>
    </row>
    <row r="100" spans="1:10" x14ac:dyDescent="0.25">
      <c r="A100" s="2">
        <v>4</v>
      </c>
      <c r="B100" s="2">
        <v>4</v>
      </c>
      <c r="C100" s="2">
        <v>4</v>
      </c>
      <c r="D100" s="2">
        <v>4</v>
      </c>
      <c r="E100" s="2">
        <v>4</v>
      </c>
      <c r="F100" s="2">
        <v>4</v>
      </c>
      <c r="G100" s="2">
        <v>4</v>
      </c>
    </row>
    <row r="101" spans="1:10" x14ac:dyDescent="0.25">
      <c r="A101" s="2">
        <v>4</v>
      </c>
      <c r="B101" s="2">
        <v>4</v>
      </c>
      <c r="C101" s="2">
        <v>4</v>
      </c>
      <c r="D101" s="2">
        <v>4</v>
      </c>
      <c r="E101" s="2">
        <v>4</v>
      </c>
      <c r="F101" s="2">
        <v>4</v>
      </c>
      <c r="G101" s="2">
        <v>4</v>
      </c>
    </row>
    <row r="103" spans="1:10" ht="15.75" x14ac:dyDescent="0.25">
      <c r="B103" s="33" t="s">
        <v>103</v>
      </c>
      <c r="C103" s="33" t="s">
        <v>13</v>
      </c>
      <c r="D103" s="33" t="s">
        <v>14</v>
      </c>
      <c r="E103" s="33" t="s">
        <v>15</v>
      </c>
      <c r="F103" s="33" t="s">
        <v>16</v>
      </c>
      <c r="G103" s="33" t="s">
        <v>17</v>
      </c>
      <c r="H103" s="33" t="s">
        <v>18</v>
      </c>
      <c r="I103" s="33" t="s">
        <v>19</v>
      </c>
      <c r="J103" s="33" t="s">
        <v>53</v>
      </c>
    </row>
    <row r="104" spans="1:10" ht="15.75" x14ac:dyDescent="0.25">
      <c r="B104" s="10">
        <v>1</v>
      </c>
      <c r="C104" s="10">
        <v>4</v>
      </c>
      <c r="D104" s="10">
        <v>4</v>
      </c>
      <c r="E104" s="10">
        <v>4</v>
      </c>
      <c r="F104" s="10">
        <v>4</v>
      </c>
      <c r="G104" s="10">
        <v>4</v>
      </c>
      <c r="H104" s="10">
        <v>4</v>
      </c>
      <c r="I104" s="10">
        <v>4</v>
      </c>
      <c r="J104" s="10">
        <f>SUM(C104:I104)</f>
        <v>28</v>
      </c>
    </row>
    <row r="105" spans="1:10" ht="15.75" x14ac:dyDescent="0.25">
      <c r="B105" s="10">
        <v>2</v>
      </c>
      <c r="C105" s="10">
        <v>3</v>
      </c>
      <c r="D105" s="10">
        <v>3</v>
      </c>
      <c r="E105" s="10">
        <v>4</v>
      </c>
      <c r="F105" s="10">
        <v>3</v>
      </c>
      <c r="G105" s="10">
        <v>4</v>
      </c>
      <c r="H105" s="10">
        <v>4</v>
      </c>
      <c r="I105" s="10">
        <v>3</v>
      </c>
      <c r="J105" s="10">
        <f t="shared" ref="J105:J168" si="1">SUM(C105:I105)</f>
        <v>24</v>
      </c>
    </row>
    <row r="106" spans="1:10" ht="15.75" x14ac:dyDescent="0.25">
      <c r="B106" s="10">
        <v>3</v>
      </c>
      <c r="C106" s="10">
        <v>3</v>
      </c>
      <c r="D106" s="10">
        <v>2</v>
      </c>
      <c r="E106" s="10">
        <v>4</v>
      </c>
      <c r="F106" s="10">
        <v>3</v>
      </c>
      <c r="G106" s="10">
        <v>4</v>
      </c>
      <c r="H106" s="10">
        <v>3</v>
      </c>
      <c r="I106" s="10">
        <v>3</v>
      </c>
      <c r="J106" s="10">
        <f t="shared" si="1"/>
        <v>22</v>
      </c>
    </row>
    <row r="107" spans="1:10" ht="15.75" x14ac:dyDescent="0.25">
      <c r="B107" s="10">
        <v>4</v>
      </c>
      <c r="C107" s="10">
        <v>3</v>
      </c>
      <c r="D107" s="10">
        <v>3</v>
      </c>
      <c r="E107" s="10">
        <v>3</v>
      </c>
      <c r="F107" s="10">
        <v>2</v>
      </c>
      <c r="G107" s="10">
        <v>3</v>
      </c>
      <c r="H107" s="10">
        <v>3</v>
      </c>
      <c r="I107" s="10">
        <v>4</v>
      </c>
      <c r="J107" s="10">
        <f t="shared" si="1"/>
        <v>21</v>
      </c>
    </row>
    <row r="108" spans="1:10" ht="15.75" x14ac:dyDescent="0.25">
      <c r="B108" s="10">
        <v>5</v>
      </c>
      <c r="C108" s="10">
        <v>4</v>
      </c>
      <c r="D108" s="10">
        <v>3</v>
      </c>
      <c r="E108" s="10">
        <v>4</v>
      </c>
      <c r="F108" s="10">
        <v>4</v>
      </c>
      <c r="G108" s="10">
        <v>4</v>
      </c>
      <c r="H108" s="10">
        <v>4</v>
      </c>
      <c r="I108" s="10">
        <v>4</v>
      </c>
      <c r="J108" s="10">
        <f t="shared" si="1"/>
        <v>27</v>
      </c>
    </row>
    <row r="109" spans="1:10" ht="15.75" x14ac:dyDescent="0.25">
      <c r="B109" s="10">
        <v>6</v>
      </c>
      <c r="C109" s="10">
        <v>2</v>
      </c>
      <c r="D109" s="10">
        <v>2</v>
      </c>
      <c r="E109" s="10">
        <v>3</v>
      </c>
      <c r="F109" s="10">
        <v>4</v>
      </c>
      <c r="G109" s="10">
        <v>3</v>
      </c>
      <c r="H109" s="10">
        <v>4</v>
      </c>
      <c r="I109" s="10">
        <v>3</v>
      </c>
      <c r="J109" s="10">
        <f t="shared" si="1"/>
        <v>21</v>
      </c>
    </row>
    <row r="110" spans="1:10" ht="15.75" x14ac:dyDescent="0.25">
      <c r="B110" s="10">
        <v>7</v>
      </c>
      <c r="C110" s="10">
        <v>3</v>
      </c>
      <c r="D110" s="10">
        <v>4</v>
      </c>
      <c r="E110" s="10">
        <v>2</v>
      </c>
      <c r="F110" s="10">
        <v>3</v>
      </c>
      <c r="G110" s="10">
        <v>3</v>
      </c>
      <c r="H110" s="10">
        <v>2</v>
      </c>
      <c r="I110" s="10">
        <v>3</v>
      </c>
      <c r="J110" s="10">
        <f t="shared" si="1"/>
        <v>20</v>
      </c>
    </row>
    <row r="111" spans="1:10" ht="15.75" x14ac:dyDescent="0.25">
      <c r="B111" s="10">
        <v>8</v>
      </c>
      <c r="C111" s="10">
        <v>3</v>
      </c>
      <c r="D111" s="10">
        <v>5</v>
      </c>
      <c r="E111" s="10">
        <v>5</v>
      </c>
      <c r="F111" s="10">
        <v>5</v>
      </c>
      <c r="G111" s="10">
        <v>3</v>
      </c>
      <c r="H111" s="10">
        <v>2</v>
      </c>
      <c r="I111" s="10">
        <v>3</v>
      </c>
      <c r="J111" s="10">
        <f t="shared" si="1"/>
        <v>26</v>
      </c>
    </row>
    <row r="112" spans="1:10" ht="15.75" x14ac:dyDescent="0.25">
      <c r="B112" s="10">
        <v>9</v>
      </c>
      <c r="C112" s="10">
        <v>4</v>
      </c>
      <c r="D112" s="10">
        <v>2</v>
      </c>
      <c r="E112" s="10">
        <v>3</v>
      </c>
      <c r="F112" s="10">
        <v>3</v>
      </c>
      <c r="G112" s="10">
        <v>4</v>
      </c>
      <c r="H112" s="10">
        <v>4</v>
      </c>
      <c r="I112" s="10">
        <v>3</v>
      </c>
      <c r="J112" s="10">
        <f t="shared" si="1"/>
        <v>23</v>
      </c>
    </row>
    <row r="113" spans="2:10" ht="15.75" x14ac:dyDescent="0.25">
      <c r="B113" s="10">
        <v>10</v>
      </c>
      <c r="C113" s="10">
        <v>3</v>
      </c>
      <c r="D113" s="10">
        <v>3</v>
      </c>
      <c r="E113" s="10">
        <v>3</v>
      </c>
      <c r="F113" s="10">
        <v>3</v>
      </c>
      <c r="G113" s="10">
        <v>4</v>
      </c>
      <c r="H113" s="10">
        <v>3</v>
      </c>
      <c r="I113" s="10">
        <v>3</v>
      </c>
      <c r="J113" s="10">
        <f t="shared" si="1"/>
        <v>22</v>
      </c>
    </row>
    <row r="114" spans="2:10" ht="15.75" x14ac:dyDescent="0.25">
      <c r="B114" s="10">
        <v>11</v>
      </c>
      <c r="C114" s="10">
        <v>4</v>
      </c>
      <c r="D114" s="10">
        <v>3</v>
      </c>
      <c r="E114" s="10">
        <v>4</v>
      </c>
      <c r="F114" s="10">
        <v>4</v>
      </c>
      <c r="G114" s="10">
        <v>4</v>
      </c>
      <c r="H114" s="10">
        <v>3</v>
      </c>
      <c r="I114" s="10">
        <v>3</v>
      </c>
      <c r="J114" s="10">
        <f t="shared" si="1"/>
        <v>25</v>
      </c>
    </row>
    <row r="115" spans="2:10" ht="15.75" x14ac:dyDescent="0.25">
      <c r="B115" s="10">
        <v>12</v>
      </c>
      <c r="C115" s="10">
        <v>4</v>
      </c>
      <c r="D115" s="10">
        <v>4</v>
      </c>
      <c r="E115" s="10">
        <v>4</v>
      </c>
      <c r="F115" s="10">
        <v>4</v>
      </c>
      <c r="G115" s="10">
        <v>4</v>
      </c>
      <c r="H115" s="10">
        <v>4</v>
      </c>
      <c r="I115" s="10">
        <v>2</v>
      </c>
      <c r="J115" s="10">
        <f t="shared" si="1"/>
        <v>26</v>
      </c>
    </row>
    <row r="116" spans="2:10" ht="15.75" x14ac:dyDescent="0.25">
      <c r="B116" s="10">
        <v>13</v>
      </c>
      <c r="C116" s="10">
        <v>4</v>
      </c>
      <c r="D116" s="10">
        <v>4</v>
      </c>
      <c r="E116" s="10">
        <v>4</v>
      </c>
      <c r="F116" s="10">
        <v>4</v>
      </c>
      <c r="G116" s="10">
        <v>4</v>
      </c>
      <c r="H116" s="10">
        <v>4</v>
      </c>
      <c r="I116" s="10">
        <v>4</v>
      </c>
      <c r="J116" s="10">
        <f t="shared" si="1"/>
        <v>28</v>
      </c>
    </row>
    <row r="117" spans="2:10" ht="15.75" x14ac:dyDescent="0.25">
      <c r="B117" s="10">
        <v>14</v>
      </c>
      <c r="C117" s="10">
        <v>3</v>
      </c>
      <c r="D117" s="10">
        <v>4</v>
      </c>
      <c r="E117" s="10">
        <v>3</v>
      </c>
      <c r="F117" s="10">
        <v>2</v>
      </c>
      <c r="G117" s="10">
        <v>3</v>
      </c>
      <c r="H117" s="10">
        <v>3</v>
      </c>
      <c r="I117" s="10">
        <v>3</v>
      </c>
      <c r="J117" s="10">
        <f t="shared" si="1"/>
        <v>21</v>
      </c>
    </row>
    <row r="118" spans="2:10" ht="15.75" x14ac:dyDescent="0.25">
      <c r="B118" s="10">
        <v>15</v>
      </c>
      <c r="C118" s="10">
        <v>5</v>
      </c>
      <c r="D118" s="10">
        <v>5</v>
      </c>
      <c r="E118" s="10">
        <v>5</v>
      </c>
      <c r="F118" s="10">
        <v>5</v>
      </c>
      <c r="G118" s="10">
        <v>5</v>
      </c>
      <c r="H118" s="10">
        <v>5</v>
      </c>
      <c r="I118" s="10">
        <v>5</v>
      </c>
      <c r="J118" s="10">
        <f t="shared" si="1"/>
        <v>35</v>
      </c>
    </row>
    <row r="119" spans="2:10" ht="15.75" x14ac:dyDescent="0.25">
      <c r="B119" s="10">
        <v>16</v>
      </c>
      <c r="C119" s="10">
        <v>5</v>
      </c>
      <c r="D119" s="10">
        <v>3</v>
      </c>
      <c r="E119" s="10">
        <v>5</v>
      </c>
      <c r="F119" s="10">
        <v>5</v>
      </c>
      <c r="G119" s="10">
        <v>5</v>
      </c>
      <c r="H119" s="10">
        <v>5</v>
      </c>
      <c r="I119" s="10">
        <v>3</v>
      </c>
      <c r="J119" s="10">
        <f t="shared" si="1"/>
        <v>31</v>
      </c>
    </row>
    <row r="120" spans="2:10" ht="15.75" x14ac:dyDescent="0.25">
      <c r="B120" s="10">
        <v>17</v>
      </c>
      <c r="C120" s="10">
        <v>5</v>
      </c>
      <c r="D120" s="10">
        <v>5</v>
      </c>
      <c r="E120" s="10">
        <v>3</v>
      </c>
      <c r="F120" s="10">
        <v>3</v>
      </c>
      <c r="G120" s="10">
        <v>4</v>
      </c>
      <c r="H120" s="10">
        <v>4</v>
      </c>
      <c r="I120" s="10">
        <v>4</v>
      </c>
      <c r="J120" s="10">
        <f t="shared" si="1"/>
        <v>28</v>
      </c>
    </row>
    <row r="121" spans="2:10" ht="15.75" x14ac:dyDescent="0.25">
      <c r="B121" s="10">
        <v>18</v>
      </c>
      <c r="C121" s="10">
        <v>3</v>
      </c>
      <c r="D121" s="10">
        <v>3</v>
      </c>
      <c r="E121" s="10">
        <v>4</v>
      </c>
      <c r="F121" s="10">
        <v>4</v>
      </c>
      <c r="G121" s="10">
        <v>3</v>
      </c>
      <c r="H121" s="10">
        <v>4</v>
      </c>
      <c r="I121" s="10">
        <v>3</v>
      </c>
      <c r="J121" s="10">
        <f t="shared" si="1"/>
        <v>24</v>
      </c>
    </row>
    <row r="122" spans="2:10" ht="15.75" x14ac:dyDescent="0.25">
      <c r="B122" s="10">
        <v>19</v>
      </c>
      <c r="C122" s="10">
        <v>3</v>
      </c>
      <c r="D122" s="10">
        <v>2</v>
      </c>
      <c r="E122" s="10">
        <v>4</v>
      </c>
      <c r="F122" s="10">
        <v>3</v>
      </c>
      <c r="G122" s="10">
        <v>4</v>
      </c>
      <c r="H122" s="10">
        <v>4</v>
      </c>
      <c r="I122" s="10">
        <v>3</v>
      </c>
      <c r="J122" s="10">
        <f t="shared" si="1"/>
        <v>23</v>
      </c>
    </row>
    <row r="123" spans="2:10" ht="15.75" x14ac:dyDescent="0.25">
      <c r="B123" s="10">
        <v>20</v>
      </c>
      <c r="C123" s="10">
        <v>4</v>
      </c>
      <c r="D123" s="10">
        <v>4</v>
      </c>
      <c r="E123" s="10">
        <v>4</v>
      </c>
      <c r="F123" s="10">
        <v>4</v>
      </c>
      <c r="G123" s="10">
        <v>4</v>
      </c>
      <c r="H123" s="10">
        <v>4</v>
      </c>
      <c r="I123" s="10">
        <v>4</v>
      </c>
      <c r="J123" s="10">
        <f t="shared" si="1"/>
        <v>28</v>
      </c>
    </row>
    <row r="124" spans="2:10" ht="15.75" x14ac:dyDescent="0.25">
      <c r="B124" s="10">
        <v>21</v>
      </c>
      <c r="C124" s="10">
        <v>4</v>
      </c>
      <c r="D124" s="10">
        <v>4</v>
      </c>
      <c r="E124" s="10">
        <v>4</v>
      </c>
      <c r="F124" s="10">
        <v>4</v>
      </c>
      <c r="G124" s="10">
        <v>4</v>
      </c>
      <c r="H124" s="10">
        <v>4</v>
      </c>
      <c r="I124" s="10">
        <v>4</v>
      </c>
      <c r="J124" s="10">
        <f t="shared" si="1"/>
        <v>28</v>
      </c>
    </row>
    <row r="125" spans="2:10" ht="15.75" x14ac:dyDescent="0.25">
      <c r="B125" s="10">
        <v>22</v>
      </c>
      <c r="C125" s="10">
        <v>5</v>
      </c>
      <c r="D125" s="10">
        <v>5</v>
      </c>
      <c r="E125" s="10">
        <v>5</v>
      </c>
      <c r="F125" s="10">
        <v>5</v>
      </c>
      <c r="G125" s="10">
        <v>5</v>
      </c>
      <c r="H125" s="10">
        <v>5</v>
      </c>
      <c r="I125" s="10">
        <v>5</v>
      </c>
      <c r="J125" s="10">
        <f t="shared" si="1"/>
        <v>35</v>
      </c>
    </row>
    <row r="126" spans="2:10" ht="15.75" x14ac:dyDescent="0.25">
      <c r="B126" s="10">
        <v>23</v>
      </c>
      <c r="C126" s="10">
        <v>5</v>
      </c>
      <c r="D126" s="10">
        <v>3</v>
      </c>
      <c r="E126" s="10">
        <v>4</v>
      </c>
      <c r="F126" s="10">
        <v>4</v>
      </c>
      <c r="G126" s="10">
        <v>5</v>
      </c>
      <c r="H126" s="10">
        <v>5</v>
      </c>
      <c r="I126" s="10">
        <v>4</v>
      </c>
      <c r="J126" s="10">
        <f t="shared" si="1"/>
        <v>30</v>
      </c>
    </row>
    <row r="127" spans="2:10" ht="15.75" x14ac:dyDescent="0.25">
      <c r="B127" s="10">
        <v>24</v>
      </c>
      <c r="C127" s="10">
        <v>4</v>
      </c>
      <c r="D127" s="10">
        <v>3</v>
      </c>
      <c r="E127" s="10">
        <v>5</v>
      </c>
      <c r="F127" s="10">
        <v>4</v>
      </c>
      <c r="G127" s="10">
        <v>4</v>
      </c>
      <c r="H127" s="10">
        <v>5</v>
      </c>
      <c r="I127" s="10">
        <v>5</v>
      </c>
      <c r="J127" s="10">
        <f t="shared" si="1"/>
        <v>30</v>
      </c>
    </row>
    <row r="128" spans="2:10" ht="15.75" x14ac:dyDescent="0.25">
      <c r="B128" s="10">
        <v>25</v>
      </c>
      <c r="C128" s="10">
        <v>2</v>
      </c>
      <c r="D128" s="10">
        <v>3</v>
      </c>
      <c r="E128" s="10">
        <v>3</v>
      </c>
      <c r="F128" s="10">
        <v>3</v>
      </c>
      <c r="G128" s="10">
        <v>3</v>
      </c>
      <c r="H128" s="10">
        <v>3</v>
      </c>
      <c r="I128" s="10">
        <v>3</v>
      </c>
      <c r="J128" s="10">
        <f t="shared" si="1"/>
        <v>20</v>
      </c>
    </row>
    <row r="129" spans="2:10" ht="15.75" x14ac:dyDescent="0.25">
      <c r="B129" s="10">
        <v>26</v>
      </c>
      <c r="C129" s="10">
        <v>4</v>
      </c>
      <c r="D129" s="10">
        <v>4</v>
      </c>
      <c r="E129" s="10">
        <v>4</v>
      </c>
      <c r="F129" s="10">
        <v>4</v>
      </c>
      <c r="G129" s="10">
        <v>4</v>
      </c>
      <c r="H129" s="10">
        <v>4</v>
      </c>
      <c r="I129" s="10">
        <v>3</v>
      </c>
      <c r="J129" s="10">
        <f t="shared" si="1"/>
        <v>27</v>
      </c>
    </row>
    <row r="130" spans="2:10" ht="15.75" x14ac:dyDescent="0.25">
      <c r="B130" s="10">
        <v>27</v>
      </c>
      <c r="C130" s="10">
        <v>2</v>
      </c>
      <c r="D130" s="10">
        <v>3</v>
      </c>
      <c r="E130" s="10">
        <v>4</v>
      </c>
      <c r="F130" s="10">
        <v>2</v>
      </c>
      <c r="G130" s="10">
        <v>2</v>
      </c>
      <c r="H130" s="10">
        <v>2</v>
      </c>
      <c r="I130" s="10">
        <v>2</v>
      </c>
      <c r="J130" s="10">
        <f t="shared" si="1"/>
        <v>17</v>
      </c>
    </row>
    <row r="131" spans="2:10" ht="15.75" x14ac:dyDescent="0.25">
      <c r="B131" s="10">
        <v>28</v>
      </c>
      <c r="C131" s="10">
        <v>3</v>
      </c>
      <c r="D131" s="10">
        <v>4</v>
      </c>
      <c r="E131" s="10">
        <v>3</v>
      </c>
      <c r="F131" s="10">
        <v>3</v>
      </c>
      <c r="G131" s="10">
        <v>4</v>
      </c>
      <c r="H131" s="10">
        <v>4</v>
      </c>
      <c r="I131" s="10">
        <v>3</v>
      </c>
      <c r="J131" s="10">
        <f t="shared" si="1"/>
        <v>24</v>
      </c>
    </row>
    <row r="132" spans="2:10" ht="15.75" x14ac:dyDescent="0.25">
      <c r="B132" s="10">
        <v>29</v>
      </c>
      <c r="C132" s="10">
        <v>5</v>
      </c>
      <c r="D132" s="10">
        <v>5</v>
      </c>
      <c r="E132" s="10">
        <v>4</v>
      </c>
      <c r="F132" s="10">
        <v>4</v>
      </c>
      <c r="G132" s="10">
        <v>4</v>
      </c>
      <c r="H132" s="10">
        <v>4</v>
      </c>
      <c r="I132" s="10">
        <v>5</v>
      </c>
      <c r="J132" s="10">
        <f t="shared" si="1"/>
        <v>31</v>
      </c>
    </row>
    <row r="133" spans="2:10" ht="15.75" x14ac:dyDescent="0.25">
      <c r="B133" s="10">
        <v>30</v>
      </c>
      <c r="C133" s="10">
        <v>4</v>
      </c>
      <c r="D133" s="10">
        <v>5</v>
      </c>
      <c r="E133" s="10">
        <v>4</v>
      </c>
      <c r="F133" s="10">
        <v>5</v>
      </c>
      <c r="G133" s="10">
        <v>4</v>
      </c>
      <c r="H133" s="10">
        <v>4</v>
      </c>
      <c r="I133" s="10">
        <v>5</v>
      </c>
      <c r="J133" s="10">
        <f t="shared" si="1"/>
        <v>31</v>
      </c>
    </row>
    <row r="134" spans="2:10" ht="15.75" x14ac:dyDescent="0.25">
      <c r="B134" s="10">
        <v>31</v>
      </c>
      <c r="C134" s="10">
        <v>5</v>
      </c>
      <c r="D134" s="10">
        <v>5</v>
      </c>
      <c r="E134" s="10">
        <v>5</v>
      </c>
      <c r="F134" s="10">
        <v>5</v>
      </c>
      <c r="G134" s="10">
        <v>5</v>
      </c>
      <c r="H134" s="10">
        <v>5</v>
      </c>
      <c r="I134" s="10">
        <v>5</v>
      </c>
      <c r="J134" s="10">
        <f t="shared" si="1"/>
        <v>35</v>
      </c>
    </row>
    <row r="135" spans="2:10" ht="15.75" x14ac:dyDescent="0.25">
      <c r="B135" s="10">
        <v>32</v>
      </c>
      <c r="C135" s="10">
        <v>4</v>
      </c>
      <c r="D135" s="10">
        <v>4</v>
      </c>
      <c r="E135" s="10">
        <v>4</v>
      </c>
      <c r="F135" s="10">
        <v>3</v>
      </c>
      <c r="G135" s="10">
        <v>4</v>
      </c>
      <c r="H135" s="10">
        <v>4</v>
      </c>
      <c r="I135" s="10">
        <v>4</v>
      </c>
      <c r="J135" s="10">
        <f t="shared" si="1"/>
        <v>27</v>
      </c>
    </row>
    <row r="136" spans="2:10" ht="15.75" x14ac:dyDescent="0.25">
      <c r="B136" s="10">
        <v>33</v>
      </c>
      <c r="C136" s="10">
        <v>4</v>
      </c>
      <c r="D136" s="10">
        <v>4</v>
      </c>
      <c r="E136" s="10">
        <v>4</v>
      </c>
      <c r="F136" s="10">
        <v>4</v>
      </c>
      <c r="G136" s="10">
        <v>4</v>
      </c>
      <c r="H136" s="10">
        <v>4</v>
      </c>
      <c r="I136" s="10">
        <v>4</v>
      </c>
      <c r="J136" s="10">
        <f t="shared" si="1"/>
        <v>28</v>
      </c>
    </row>
    <row r="137" spans="2:10" ht="15.75" x14ac:dyDescent="0.25">
      <c r="B137" s="10">
        <v>34</v>
      </c>
      <c r="C137" s="10">
        <v>5</v>
      </c>
      <c r="D137" s="10">
        <v>5</v>
      </c>
      <c r="E137" s="10">
        <v>3</v>
      </c>
      <c r="F137" s="10">
        <v>5</v>
      </c>
      <c r="G137" s="10">
        <v>3</v>
      </c>
      <c r="H137" s="10">
        <v>4</v>
      </c>
      <c r="I137" s="10">
        <v>5</v>
      </c>
      <c r="J137" s="10">
        <f t="shared" si="1"/>
        <v>30</v>
      </c>
    </row>
    <row r="138" spans="2:10" ht="15.75" x14ac:dyDescent="0.25">
      <c r="B138" s="10">
        <v>35</v>
      </c>
      <c r="C138" s="10">
        <v>2</v>
      </c>
      <c r="D138" s="10">
        <v>2</v>
      </c>
      <c r="E138" s="10">
        <v>2</v>
      </c>
      <c r="F138" s="10">
        <v>2</v>
      </c>
      <c r="G138" s="10">
        <v>2</v>
      </c>
      <c r="H138" s="10">
        <v>2</v>
      </c>
      <c r="I138" s="10">
        <v>2</v>
      </c>
      <c r="J138" s="10">
        <f t="shared" si="1"/>
        <v>14</v>
      </c>
    </row>
    <row r="139" spans="2:10" ht="15.75" x14ac:dyDescent="0.25">
      <c r="B139" s="10">
        <v>36</v>
      </c>
      <c r="C139" s="10">
        <v>3</v>
      </c>
      <c r="D139" s="10">
        <v>4</v>
      </c>
      <c r="E139" s="10">
        <v>4</v>
      </c>
      <c r="F139" s="10">
        <v>4</v>
      </c>
      <c r="G139" s="10">
        <v>4</v>
      </c>
      <c r="H139" s="10">
        <v>4</v>
      </c>
      <c r="I139" s="10">
        <v>3</v>
      </c>
      <c r="J139" s="10">
        <f t="shared" si="1"/>
        <v>26</v>
      </c>
    </row>
    <row r="140" spans="2:10" ht="15.75" x14ac:dyDescent="0.25">
      <c r="B140" s="10">
        <v>37</v>
      </c>
      <c r="C140" s="10">
        <v>5</v>
      </c>
      <c r="D140" s="10">
        <v>4</v>
      </c>
      <c r="E140" s="10">
        <v>4</v>
      </c>
      <c r="F140" s="10">
        <v>4</v>
      </c>
      <c r="G140" s="10">
        <v>5</v>
      </c>
      <c r="H140" s="10">
        <v>4</v>
      </c>
      <c r="I140" s="10">
        <v>4</v>
      </c>
      <c r="J140" s="10">
        <f t="shared" si="1"/>
        <v>30</v>
      </c>
    </row>
    <row r="141" spans="2:10" ht="15.75" x14ac:dyDescent="0.25">
      <c r="B141" s="10">
        <v>38</v>
      </c>
      <c r="C141" s="10">
        <v>2</v>
      </c>
      <c r="D141" s="10">
        <v>2</v>
      </c>
      <c r="E141" s="10">
        <v>2</v>
      </c>
      <c r="F141" s="10">
        <v>2</v>
      </c>
      <c r="G141" s="10">
        <v>3</v>
      </c>
      <c r="H141" s="10">
        <v>3</v>
      </c>
      <c r="I141" s="10">
        <v>5</v>
      </c>
      <c r="J141" s="10">
        <f t="shared" si="1"/>
        <v>19</v>
      </c>
    </row>
    <row r="142" spans="2:10" ht="15.75" x14ac:dyDescent="0.25">
      <c r="B142" s="10">
        <v>39</v>
      </c>
      <c r="C142" s="10">
        <v>4</v>
      </c>
      <c r="D142" s="10">
        <v>5</v>
      </c>
      <c r="E142" s="10">
        <v>4</v>
      </c>
      <c r="F142" s="10">
        <v>4</v>
      </c>
      <c r="G142" s="10">
        <v>4</v>
      </c>
      <c r="H142" s="10">
        <v>5</v>
      </c>
      <c r="I142" s="10">
        <v>4</v>
      </c>
      <c r="J142" s="10">
        <f t="shared" si="1"/>
        <v>30</v>
      </c>
    </row>
    <row r="143" spans="2:10" ht="15.75" x14ac:dyDescent="0.25">
      <c r="B143" s="10">
        <v>40</v>
      </c>
      <c r="C143" s="10">
        <v>3</v>
      </c>
      <c r="D143" s="10">
        <v>3</v>
      </c>
      <c r="E143" s="10">
        <v>3</v>
      </c>
      <c r="F143" s="10">
        <v>3</v>
      </c>
      <c r="G143" s="10">
        <v>2</v>
      </c>
      <c r="H143" s="10">
        <v>3</v>
      </c>
      <c r="I143" s="10">
        <v>3</v>
      </c>
      <c r="J143" s="10">
        <f t="shared" si="1"/>
        <v>20</v>
      </c>
    </row>
    <row r="144" spans="2:10" ht="15.75" x14ac:dyDescent="0.25">
      <c r="B144" s="10">
        <v>41</v>
      </c>
      <c r="C144" s="10">
        <v>4</v>
      </c>
      <c r="D144" s="10">
        <v>5</v>
      </c>
      <c r="E144" s="10">
        <v>3</v>
      </c>
      <c r="F144" s="10">
        <v>5</v>
      </c>
      <c r="G144" s="10">
        <v>4</v>
      </c>
      <c r="H144" s="10">
        <v>4</v>
      </c>
      <c r="I144" s="10">
        <v>3</v>
      </c>
      <c r="J144" s="10">
        <f t="shared" si="1"/>
        <v>28</v>
      </c>
    </row>
    <row r="145" spans="2:10" ht="15.75" x14ac:dyDescent="0.25">
      <c r="B145" s="10">
        <v>42</v>
      </c>
      <c r="C145" s="10">
        <v>5</v>
      </c>
      <c r="D145" s="10">
        <v>3</v>
      </c>
      <c r="E145" s="10">
        <v>5</v>
      </c>
      <c r="F145" s="10">
        <v>5</v>
      </c>
      <c r="G145" s="10">
        <v>5</v>
      </c>
      <c r="H145" s="10">
        <v>5</v>
      </c>
      <c r="I145" s="10">
        <v>5</v>
      </c>
      <c r="J145" s="10">
        <f t="shared" si="1"/>
        <v>33</v>
      </c>
    </row>
    <row r="146" spans="2:10" ht="15.75" x14ac:dyDescent="0.25">
      <c r="B146" s="10">
        <v>43</v>
      </c>
      <c r="C146" s="10">
        <v>4</v>
      </c>
      <c r="D146" s="10">
        <v>2</v>
      </c>
      <c r="E146" s="10">
        <v>3</v>
      </c>
      <c r="F146" s="10">
        <v>3</v>
      </c>
      <c r="G146" s="10">
        <v>3</v>
      </c>
      <c r="H146" s="10">
        <v>4</v>
      </c>
      <c r="I146" s="10">
        <v>3</v>
      </c>
      <c r="J146" s="10">
        <f t="shared" si="1"/>
        <v>22</v>
      </c>
    </row>
    <row r="147" spans="2:10" ht="15.75" x14ac:dyDescent="0.25">
      <c r="B147" s="10">
        <v>44</v>
      </c>
      <c r="C147" s="10">
        <v>4</v>
      </c>
      <c r="D147" s="10">
        <v>2</v>
      </c>
      <c r="E147" s="10">
        <v>2</v>
      </c>
      <c r="F147" s="10">
        <v>2</v>
      </c>
      <c r="G147" s="10">
        <v>3</v>
      </c>
      <c r="H147" s="10">
        <v>3</v>
      </c>
      <c r="I147" s="10">
        <v>3</v>
      </c>
      <c r="J147" s="10">
        <f t="shared" si="1"/>
        <v>19</v>
      </c>
    </row>
    <row r="148" spans="2:10" ht="15.75" x14ac:dyDescent="0.25">
      <c r="B148" s="10">
        <v>45</v>
      </c>
      <c r="C148" s="10">
        <v>3</v>
      </c>
      <c r="D148" s="10">
        <v>2</v>
      </c>
      <c r="E148" s="10">
        <v>4</v>
      </c>
      <c r="F148" s="10">
        <v>3</v>
      </c>
      <c r="G148" s="10">
        <v>4</v>
      </c>
      <c r="H148" s="10">
        <v>4</v>
      </c>
      <c r="I148" s="10">
        <v>4</v>
      </c>
      <c r="J148" s="10">
        <f t="shared" si="1"/>
        <v>24</v>
      </c>
    </row>
    <row r="149" spans="2:10" ht="15.75" x14ac:dyDescent="0.25">
      <c r="B149" s="10">
        <v>46</v>
      </c>
      <c r="C149" s="10">
        <v>3</v>
      </c>
      <c r="D149" s="10">
        <v>3</v>
      </c>
      <c r="E149" s="10">
        <v>4</v>
      </c>
      <c r="F149" s="10">
        <v>4</v>
      </c>
      <c r="G149" s="10">
        <v>4</v>
      </c>
      <c r="H149" s="10">
        <v>4</v>
      </c>
      <c r="I149" s="10">
        <v>4</v>
      </c>
      <c r="J149" s="10">
        <f t="shared" si="1"/>
        <v>26</v>
      </c>
    </row>
    <row r="150" spans="2:10" ht="15.75" x14ac:dyDescent="0.25">
      <c r="B150" s="10">
        <v>47</v>
      </c>
      <c r="C150" s="10">
        <v>3</v>
      </c>
      <c r="D150" s="10">
        <v>3</v>
      </c>
      <c r="E150" s="10">
        <v>3</v>
      </c>
      <c r="F150" s="10">
        <v>3</v>
      </c>
      <c r="G150" s="10">
        <v>3</v>
      </c>
      <c r="H150" s="10">
        <v>3</v>
      </c>
      <c r="I150" s="10">
        <v>3</v>
      </c>
      <c r="J150" s="10">
        <f t="shared" si="1"/>
        <v>21</v>
      </c>
    </row>
    <row r="151" spans="2:10" ht="15.75" x14ac:dyDescent="0.25">
      <c r="B151" s="10">
        <v>48</v>
      </c>
      <c r="C151" s="10">
        <v>5</v>
      </c>
      <c r="D151" s="10">
        <v>5</v>
      </c>
      <c r="E151" s="10">
        <v>5</v>
      </c>
      <c r="F151" s="10">
        <v>5</v>
      </c>
      <c r="G151" s="10">
        <v>5</v>
      </c>
      <c r="H151" s="10">
        <v>5</v>
      </c>
      <c r="I151" s="10">
        <v>4</v>
      </c>
      <c r="J151" s="10">
        <f t="shared" si="1"/>
        <v>34</v>
      </c>
    </row>
    <row r="152" spans="2:10" ht="15.75" x14ac:dyDescent="0.25">
      <c r="B152" s="10">
        <v>49</v>
      </c>
      <c r="C152" s="10">
        <v>3</v>
      </c>
      <c r="D152" s="10">
        <v>4</v>
      </c>
      <c r="E152" s="10">
        <v>4</v>
      </c>
      <c r="F152" s="10">
        <v>4</v>
      </c>
      <c r="G152" s="10">
        <v>4</v>
      </c>
      <c r="H152" s="10">
        <v>4</v>
      </c>
      <c r="I152" s="10">
        <v>4</v>
      </c>
      <c r="J152" s="10">
        <f t="shared" si="1"/>
        <v>27</v>
      </c>
    </row>
    <row r="153" spans="2:10" ht="15.75" x14ac:dyDescent="0.25">
      <c r="B153" s="10">
        <v>50</v>
      </c>
      <c r="C153" s="10">
        <v>4</v>
      </c>
      <c r="D153" s="10">
        <v>3</v>
      </c>
      <c r="E153" s="10">
        <v>3</v>
      </c>
      <c r="F153" s="10">
        <v>4</v>
      </c>
      <c r="G153" s="10">
        <v>4</v>
      </c>
      <c r="H153" s="10">
        <v>3</v>
      </c>
      <c r="I153" s="10">
        <v>5</v>
      </c>
      <c r="J153" s="10">
        <f t="shared" si="1"/>
        <v>26</v>
      </c>
    </row>
    <row r="154" spans="2:10" ht="15.75" x14ac:dyDescent="0.25">
      <c r="B154" s="10">
        <v>51</v>
      </c>
      <c r="C154" s="10">
        <v>4</v>
      </c>
      <c r="D154" s="10">
        <v>4</v>
      </c>
      <c r="E154" s="10">
        <v>4</v>
      </c>
      <c r="F154" s="10">
        <v>4</v>
      </c>
      <c r="G154" s="10">
        <v>4</v>
      </c>
      <c r="H154" s="10">
        <v>4</v>
      </c>
      <c r="I154" s="10">
        <v>4</v>
      </c>
      <c r="J154" s="10">
        <f t="shared" si="1"/>
        <v>28</v>
      </c>
    </row>
    <row r="155" spans="2:10" ht="15.75" x14ac:dyDescent="0.25">
      <c r="B155" s="10">
        <v>52</v>
      </c>
      <c r="C155" s="10">
        <v>2</v>
      </c>
      <c r="D155" s="10">
        <v>4</v>
      </c>
      <c r="E155" s="10">
        <v>2</v>
      </c>
      <c r="F155" s="10">
        <v>3</v>
      </c>
      <c r="G155" s="10">
        <v>2</v>
      </c>
      <c r="H155" s="10">
        <v>4</v>
      </c>
      <c r="I155" s="10">
        <v>3</v>
      </c>
      <c r="J155" s="10">
        <f t="shared" si="1"/>
        <v>20</v>
      </c>
    </row>
    <row r="156" spans="2:10" ht="15.75" x14ac:dyDescent="0.25">
      <c r="B156" s="10">
        <v>53</v>
      </c>
      <c r="C156" s="10">
        <v>3</v>
      </c>
      <c r="D156" s="10">
        <v>4</v>
      </c>
      <c r="E156" s="10">
        <v>4</v>
      </c>
      <c r="F156" s="10">
        <v>4</v>
      </c>
      <c r="G156" s="10">
        <v>4</v>
      </c>
      <c r="H156" s="10">
        <v>4</v>
      </c>
      <c r="I156" s="10">
        <v>4</v>
      </c>
      <c r="J156" s="10">
        <f t="shared" si="1"/>
        <v>27</v>
      </c>
    </row>
    <row r="157" spans="2:10" ht="15.75" x14ac:dyDescent="0.25">
      <c r="B157" s="10">
        <v>54</v>
      </c>
      <c r="C157" s="10">
        <v>2</v>
      </c>
      <c r="D157" s="10">
        <v>2</v>
      </c>
      <c r="E157" s="10">
        <v>3</v>
      </c>
      <c r="F157" s="10">
        <v>3</v>
      </c>
      <c r="G157" s="10">
        <v>3</v>
      </c>
      <c r="H157" s="10">
        <v>2</v>
      </c>
      <c r="I157" s="10">
        <v>2</v>
      </c>
      <c r="J157" s="10">
        <f t="shared" si="1"/>
        <v>17</v>
      </c>
    </row>
    <row r="158" spans="2:10" ht="15.75" x14ac:dyDescent="0.25">
      <c r="B158" s="10">
        <v>55</v>
      </c>
      <c r="C158" s="10">
        <v>3</v>
      </c>
      <c r="D158" s="10">
        <v>3</v>
      </c>
      <c r="E158" s="10">
        <v>4</v>
      </c>
      <c r="F158" s="10">
        <v>4</v>
      </c>
      <c r="G158" s="10">
        <v>4</v>
      </c>
      <c r="H158" s="10">
        <v>4</v>
      </c>
      <c r="I158" s="10">
        <v>4</v>
      </c>
      <c r="J158" s="10">
        <f t="shared" si="1"/>
        <v>26</v>
      </c>
    </row>
    <row r="159" spans="2:10" ht="15.75" x14ac:dyDescent="0.25">
      <c r="B159" s="10">
        <v>56</v>
      </c>
      <c r="C159" s="10">
        <v>4</v>
      </c>
      <c r="D159" s="10">
        <v>4</v>
      </c>
      <c r="E159" s="10">
        <v>4</v>
      </c>
      <c r="F159" s="10">
        <v>5</v>
      </c>
      <c r="G159" s="10">
        <v>5</v>
      </c>
      <c r="H159" s="10">
        <v>5</v>
      </c>
      <c r="I159" s="10">
        <v>4</v>
      </c>
      <c r="J159" s="10">
        <f t="shared" si="1"/>
        <v>31</v>
      </c>
    </row>
    <row r="160" spans="2:10" ht="15.75" x14ac:dyDescent="0.25">
      <c r="B160" s="10">
        <v>57</v>
      </c>
      <c r="C160" s="10">
        <v>4</v>
      </c>
      <c r="D160" s="10">
        <v>4</v>
      </c>
      <c r="E160" s="10">
        <v>4</v>
      </c>
      <c r="F160" s="10">
        <v>4</v>
      </c>
      <c r="G160" s="10">
        <v>4</v>
      </c>
      <c r="H160" s="10">
        <v>4</v>
      </c>
      <c r="I160" s="10">
        <v>4</v>
      </c>
      <c r="J160" s="10">
        <f t="shared" si="1"/>
        <v>28</v>
      </c>
    </row>
    <row r="161" spans="2:10" ht="15.75" x14ac:dyDescent="0.25">
      <c r="B161" s="10">
        <v>58</v>
      </c>
      <c r="C161" s="10">
        <v>3</v>
      </c>
      <c r="D161" s="10">
        <v>3</v>
      </c>
      <c r="E161" s="10">
        <v>3</v>
      </c>
      <c r="F161" s="10">
        <v>3</v>
      </c>
      <c r="G161" s="10">
        <v>3</v>
      </c>
      <c r="H161" s="10">
        <v>3</v>
      </c>
      <c r="I161" s="10">
        <v>3</v>
      </c>
      <c r="J161" s="10">
        <f t="shared" si="1"/>
        <v>21</v>
      </c>
    </row>
    <row r="162" spans="2:10" ht="15.75" x14ac:dyDescent="0.25">
      <c r="B162" s="10">
        <v>59</v>
      </c>
      <c r="C162" s="10">
        <v>2</v>
      </c>
      <c r="D162" s="10">
        <v>2</v>
      </c>
      <c r="E162" s="10">
        <v>4</v>
      </c>
      <c r="F162" s="10">
        <v>4</v>
      </c>
      <c r="G162" s="10">
        <v>4</v>
      </c>
      <c r="H162" s="10">
        <v>4</v>
      </c>
      <c r="I162" s="10">
        <v>4</v>
      </c>
      <c r="J162" s="10">
        <f t="shared" si="1"/>
        <v>24</v>
      </c>
    </row>
    <row r="163" spans="2:10" ht="15.75" x14ac:dyDescent="0.25">
      <c r="B163" s="10">
        <v>60</v>
      </c>
      <c r="C163" s="10">
        <v>5</v>
      </c>
      <c r="D163" s="10">
        <v>5</v>
      </c>
      <c r="E163" s="10">
        <v>5</v>
      </c>
      <c r="F163" s="10">
        <v>5</v>
      </c>
      <c r="G163" s="10">
        <v>5</v>
      </c>
      <c r="H163" s="10">
        <v>5</v>
      </c>
      <c r="I163" s="10">
        <v>5</v>
      </c>
      <c r="J163" s="10">
        <f t="shared" si="1"/>
        <v>35</v>
      </c>
    </row>
    <row r="164" spans="2:10" ht="15.75" x14ac:dyDescent="0.25">
      <c r="B164" s="10">
        <v>61</v>
      </c>
      <c r="C164" s="10">
        <v>4</v>
      </c>
      <c r="D164" s="10">
        <v>5</v>
      </c>
      <c r="E164" s="10">
        <v>4</v>
      </c>
      <c r="F164" s="10">
        <v>4</v>
      </c>
      <c r="G164" s="10">
        <v>4</v>
      </c>
      <c r="H164" s="10">
        <v>4</v>
      </c>
      <c r="I164" s="10">
        <v>4</v>
      </c>
      <c r="J164" s="10">
        <f t="shared" si="1"/>
        <v>29</v>
      </c>
    </row>
    <row r="165" spans="2:10" ht="15.75" x14ac:dyDescent="0.25">
      <c r="B165" s="10">
        <v>62</v>
      </c>
      <c r="C165" s="10">
        <v>4</v>
      </c>
      <c r="D165" s="10">
        <v>4</v>
      </c>
      <c r="E165" s="10">
        <v>4</v>
      </c>
      <c r="F165" s="10">
        <v>4</v>
      </c>
      <c r="G165" s="10">
        <v>4</v>
      </c>
      <c r="H165" s="10">
        <v>4</v>
      </c>
      <c r="I165" s="10">
        <v>4</v>
      </c>
      <c r="J165" s="10">
        <f t="shared" si="1"/>
        <v>28</v>
      </c>
    </row>
    <row r="166" spans="2:10" ht="15.75" x14ac:dyDescent="0.25">
      <c r="B166" s="10">
        <v>63</v>
      </c>
      <c r="C166" s="10">
        <v>4</v>
      </c>
      <c r="D166" s="10">
        <v>4</v>
      </c>
      <c r="E166" s="10">
        <v>4</v>
      </c>
      <c r="F166" s="10">
        <v>4</v>
      </c>
      <c r="G166" s="10">
        <v>5</v>
      </c>
      <c r="H166" s="10">
        <v>4</v>
      </c>
      <c r="I166" s="10">
        <v>4</v>
      </c>
      <c r="J166" s="10">
        <f t="shared" si="1"/>
        <v>29</v>
      </c>
    </row>
    <row r="167" spans="2:10" ht="15.75" x14ac:dyDescent="0.25">
      <c r="B167" s="10">
        <v>64</v>
      </c>
      <c r="C167" s="10">
        <v>4</v>
      </c>
      <c r="D167" s="10">
        <v>3</v>
      </c>
      <c r="E167" s="10">
        <v>4</v>
      </c>
      <c r="F167" s="10">
        <v>4</v>
      </c>
      <c r="G167" s="10">
        <v>2</v>
      </c>
      <c r="H167" s="10">
        <v>4</v>
      </c>
      <c r="I167" s="10">
        <v>3</v>
      </c>
      <c r="J167" s="10">
        <f t="shared" si="1"/>
        <v>24</v>
      </c>
    </row>
    <row r="168" spans="2:10" ht="15.75" x14ac:dyDescent="0.25">
      <c r="B168" s="10">
        <v>65</v>
      </c>
      <c r="C168" s="10">
        <v>2</v>
      </c>
      <c r="D168" s="10">
        <v>4</v>
      </c>
      <c r="E168" s="10">
        <v>3</v>
      </c>
      <c r="F168" s="10">
        <v>4</v>
      </c>
      <c r="G168" s="10">
        <v>4</v>
      </c>
      <c r="H168" s="10">
        <v>3</v>
      </c>
      <c r="I168" s="10">
        <v>3</v>
      </c>
      <c r="J168" s="10">
        <f t="shared" si="1"/>
        <v>23</v>
      </c>
    </row>
    <row r="169" spans="2:10" ht="15.75" x14ac:dyDescent="0.25">
      <c r="B169" s="10">
        <v>66</v>
      </c>
      <c r="C169" s="10">
        <v>5</v>
      </c>
      <c r="D169" s="10">
        <v>5</v>
      </c>
      <c r="E169" s="10">
        <v>5</v>
      </c>
      <c r="F169" s="10">
        <v>2</v>
      </c>
      <c r="G169" s="10">
        <v>5</v>
      </c>
      <c r="H169" s="10">
        <v>5</v>
      </c>
      <c r="I169" s="10">
        <v>5</v>
      </c>
      <c r="J169" s="10">
        <f t="shared" ref="J169:J203" si="2">SUM(C169:I169)</f>
        <v>32</v>
      </c>
    </row>
    <row r="170" spans="2:10" ht="15.75" x14ac:dyDescent="0.25">
      <c r="B170" s="10">
        <v>67</v>
      </c>
      <c r="C170" s="10">
        <v>3</v>
      </c>
      <c r="D170" s="10">
        <v>3</v>
      </c>
      <c r="E170" s="10">
        <v>3</v>
      </c>
      <c r="F170" s="10">
        <v>3</v>
      </c>
      <c r="G170" s="10">
        <v>3</v>
      </c>
      <c r="H170" s="10">
        <v>3</v>
      </c>
      <c r="I170" s="10">
        <v>3</v>
      </c>
      <c r="J170" s="10">
        <f t="shared" si="2"/>
        <v>21</v>
      </c>
    </row>
    <row r="171" spans="2:10" ht="15.75" x14ac:dyDescent="0.25">
      <c r="B171" s="10">
        <v>68</v>
      </c>
      <c r="C171" s="10">
        <v>3</v>
      </c>
      <c r="D171" s="10">
        <v>2</v>
      </c>
      <c r="E171" s="10">
        <v>2</v>
      </c>
      <c r="F171" s="10">
        <v>2</v>
      </c>
      <c r="G171" s="10">
        <v>3</v>
      </c>
      <c r="H171" s="10">
        <v>3</v>
      </c>
      <c r="I171" s="10">
        <v>3</v>
      </c>
      <c r="J171" s="10">
        <f t="shared" si="2"/>
        <v>18</v>
      </c>
    </row>
    <row r="172" spans="2:10" ht="15.75" x14ac:dyDescent="0.25">
      <c r="B172" s="10">
        <v>69</v>
      </c>
      <c r="C172" s="10">
        <v>5</v>
      </c>
      <c r="D172" s="10">
        <v>4</v>
      </c>
      <c r="E172" s="10">
        <v>5</v>
      </c>
      <c r="F172" s="10">
        <v>4</v>
      </c>
      <c r="G172" s="10">
        <v>4</v>
      </c>
      <c r="H172" s="10">
        <v>4</v>
      </c>
      <c r="I172" s="10">
        <v>5</v>
      </c>
      <c r="J172" s="10">
        <f t="shared" si="2"/>
        <v>31</v>
      </c>
    </row>
    <row r="173" spans="2:10" ht="15.75" x14ac:dyDescent="0.25">
      <c r="B173" s="10">
        <v>70</v>
      </c>
      <c r="C173" s="10">
        <v>4</v>
      </c>
      <c r="D173" s="10">
        <v>4</v>
      </c>
      <c r="E173" s="10">
        <v>3</v>
      </c>
      <c r="F173" s="10">
        <v>3</v>
      </c>
      <c r="G173" s="10">
        <v>4</v>
      </c>
      <c r="H173" s="10">
        <v>4</v>
      </c>
      <c r="I173" s="10">
        <v>2</v>
      </c>
      <c r="J173" s="10">
        <f t="shared" si="2"/>
        <v>24</v>
      </c>
    </row>
    <row r="174" spans="2:10" ht="15.75" x14ac:dyDescent="0.25">
      <c r="B174" s="10">
        <v>71</v>
      </c>
      <c r="C174" s="10">
        <v>4</v>
      </c>
      <c r="D174" s="10">
        <v>3</v>
      </c>
      <c r="E174" s="10">
        <v>3</v>
      </c>
      <c r="F174" s="10">
        <v>4</v>
      </c>
      <c r="G174" s="10">
        <v>5</v>
      </c>
      <c r="H174" s="10">
        <v>5</v>
      </c>
      <c r="I174" s="10">
        <v>5</v>
      </c>
      <c r="J174" s="10">
        <f t="shared" si="2"/>
        <v>29</v>
      </c>
    </row>
    <row r="175" spans="2:10" ht="15.75" x14ac:dyDescent="0.25">
      <c r="B175" s="10">
        <v>72</v>
      </c>
      <c r="C175" s="10">
        <v>4</v>
      </c>
      <c r="D175" s="10">
        <v>4</v>
      </c>
      <c r="E175" s="10">
        <v>4</v>
      </c>
      <c r="F175" s="10">
        <v>4</v>
      </c>
      <c r="G175" s="10">
        <v>4</v>
      </c>
      <c r="H175" s="10">
        <v>4</v>
      </c>
      <c r="I175" s="10">
        <v>4</v>
      </c>
      <c r="J175" s="10">
        <f t="shared" si="2"/>
        <v>28</v>
      </c>
    </row>
    <row r="176" spans="2:10" ht="15.75" x14ac:dyDescent="0.25">
      <c r="B176" s="10">
        <v>73</v>
      </c>
      <c r="C176" s="10">
        <v>5</v>
      </c>
      <c r="D176" s="10">
        <v>5</v>
      </c>
      <c r="E176" s="10">
        <v>5</v>
      </c>
      <c r="F176" s="10">
        <v>5</v>
      </c>
      <c r="G176" s="10">
        <v>5</v>
      </c>
      <c r="H176" s="10">
        <v>5</v>
      </c>
      <c r="I176" s="10">
        <v>4</v>
      </c>
      <c r="J176" s="10">
        <f t="shared" si="2"/>
        <v>34</v>
      </c>
    </row>
    <row r="177" spans="2:10" ht="15.75" x14ac:dyDescent="0.25">
      <c r="B177" s="10">
        <v>74</v>
      </c>
      <c r="C177" s="10">
        <v>4</v>
      </c>
      <c r="D177" s="10">
        <v>4</v>
      </c>
      <c r="E177" s="10">
        <v>4</v>
      </c>
      <c r="F177" s="10">
        <v>4</v>
      </c>
      <c r="G177" s="10">
        <v>4</v>
      </c>
      <c r="H177" s="10">
        <v>4</v>
      </c>
      <c r="I177" s="10">
        <v>4</v>
      </c>
      <c r="J177" s="10">
        <f t="shared" si="2"/>
        <v>28</v>
      </c>
    </row>
    <row r="178" spans="2:10" ht="15.75" x14ac:dyDescent="0.25">
      <c r="B178" s="10">
        <v>75</v>
      </c>
      <c r="C178" s="10">
        <v>5</v>
      </c>
      <c r="D178" s="10">
        <v>4</v>
      </c>
      <c r="E178" s="10">
        <v>4</v>
      </c>
      <c r="F178" s="10">
        <v>4</v>
      </c>
      <c r="G178" s="10">
        <v>4</v>
      </c>
      <c r="H178" s="10">
        <v>4</v>
      </c>
      <c r="I178" s="10">
        <v>5</v>
      </c>
      <c r="J178" s="10">
        <f t="shared" si="2"/>
        <v>30</v>
      </c>
    </row>
    <row r="179" spans="2:10" ht="15.75" x14ac:dyDescent="0.25">
      <c r="B179" s="10">
        <v>76</v>
      </c>
      <c r="C179" s="10">
        <v>4</v>
      </c>
      <c r="D179" s="10">
        <v>3</v>
      </c>
      <c r="E179" s="10">
        <v>3</v>
      </c>
      <c r="F179" s="10">
        <v>3</v>
      </c>
      <c r="G179" s="10">
        <v>4</v>
      </c>
      <c r="H179" s="10">
        <v>4</v>
      </c>
      <c r="I179" s="10">
        <v>3</v>
      </c>
      <c r="J179" s="10">
        <f t="shared" si="2"/>
        <v>24</v>
      </c>
    </row>
    <row r="180" spans="2:10" ht="15.75" x14ac:dyDescent="0.25">
      <c r="B180" s="10">
        <v>77</v>
      </c>
      <c r="C180" s="10">
        <v>4</v>
      </c>
      <c r="D180" s="10">
        <v>3</v>
      </c>
      <c r="E180" s="10">
        <v>4</v>
      </c>
      <c r="F180" s="10">
        <v>4</v>
      </c>
      <c r="G180" s="10">
        <v>3</v>
      </c>
      <c r="H180" s="10">
        <v>4</v>
      </c>
      <c r="I180" s="10">
        <v>4</v>
      </c>
      <c r="J180" s="10">
        <f t="shared" si="2"/>
        <v>26</v>
      </c>
    </row>
    <row r="181" spans="2:10" ht="15.75" x14ac:dyDescent="0.25">
      <c r="B181" s="10">
        <v>78</v>
      </c>
      <c r="C181" s="10">
        <v>4</v>
      </c>
      <c r="D181" s="10">
        <v>3</v>
      </c>
      <c r="E181" s="10">
        <v>3</v>
      </c>
      <c r="F181" s="10">
        <v>3</v>
      </c>
      <c r="G181" s="10">
        <v>3</v>
      </c>
      <c r="H181" s="10">
        <v>3</v>
      </c>
      <c r="I181" s="10">
        <v>3</v>
      </c>
      <c r="J181" s="10">
        <f t="shared" si="2"/>
        <v>22</v>
      </c>
    </row>
    <row r="182" spans="2:10" ht="15.75" x14ac:dyDescent="0.25">
      <c r="B182" s="10">
        <v>79</v>
      </c>
      <c r="C182" s="10">
        <v>3</v>
      </c>
      <c r="D182" s="10">
        <v>3</v>
      </c>
      <c r="E182" s="10">
        <v>2</v>
      </c>
      <c r="F182" s="10">
        <v>4</v>
      </c>
      <c r="G182" s="10">
        <v>3</v>
      </c>
      <c r="H182" s="10">
        <v>4</v>
      </c>
      <c r="I182" s="10">
        <v>4</v>
      </c>
      <c r="J182" s="10">
        <f t="shared" si="2"/>
        <v>23</v>
      </c>
    </row>
    <row r="183" spans="2:10" ht="15.75" x14ac:dyDescent="0.25">
      <c r="B183" s="10">
        <v>80</v>
      </c>
      <c r="C183" s="10">
        <v>4</v>
      </c>
      <c r="D183" s="10">
        <v>5</v>
      </c>
      <c r="E183" s="10">
        <v>4</v>
      </c>
      <c r="F183" s="10">
        <v>4</v>
      </c>
      <c r="G183" s="10">
        <v>4</v>
      </c>
      <c r="H183" s="10">
        <v>4</v>
      </c>
      <c r="I183" s="10">
        <v>4</v>
      </c>
      <c r="J183" s="10">
        <f t="shared" si="2"/>
        <v>29</v>
      </c>
    </row>
    <row r="184" spans="2:10" ht="15.75" x14ac:dyDescent="0.25">
      <c r="B184" s="10">
        <v>81</v>
      </c>
      <c r="C184" s="10">
        <v>5</v>
      </c>
      <c r="D184" s="10">
        <v>5</v>
      </c>
      <c r="E184" s="10">
        <v>5</v>
      </c>
      <c r="F184" s="10">
        <v>5</v>
      </c>
      <c r="G184" s="10">
        <v>5</v>
      </c>
      <c r="H184" s="10">
        <v>5</v>
      </c>
      <c r="I184" s="10">
        <v>5</v>
      </c>
      <c r="J184" s="10">
        <f t="shared" si="2"/>
        <v>35</v>
      </c>
    </row>
    <row r="185" spans="2:10" ht="15.75" x14ac:dyDescent="0.25">
      <c r="B185" s="10">
        <v>82</v>
      </c>
      <c r="C185" s="10">
        <v>5</v>
      </c>
      <c r="D185" s="10">
        <v>4</v>
      </c>
      <c r="E185" s="10">
        <v>4</v>
      </c>
      <c r="F185" s="10">
        <v>4</v>
      </c>
      <c r="G185" s="10">
        <v>4</v>
      </c>
      <c r="H185" s="10">
        <v>4</v>
      </c>
      <c r="I185" s="10">
        <v>4</v>
      </c>
      <c r="J185" s="10">
        <f t="shared" si="2"/>
        <v>29</v>
      </c>
    </row>
    <row r="186" spans="2:10" ht="15.75" x14ac:dyDescent="0.25">
      <c r="B186" s="10">
        <v>83</v>
      </c>
      <c r="C186" s="10">
        <v>4</v>
      </c>
      <c r="D186" s="10">
        <v>4</v>
      </c>
      <c r="E186" s="10">
        <v>4</v>
      </c>
      <c r="F186" s="10">
        <v>4</v>
      </c>
      <c r="G186" s="10">
        <v>4</v>
      </c>
      <c r="H186" s="10">
        <v>4</v>
      </c>
      <c r="I186" s="10">
        <v>4</v>
      </c>
      <c r="J186" s="10">
        <f t="shared" si="2"/>
        <v>28</v>
      </c>
    </row>
    <row r="187" spans="2:10" ht="15.75" x14ac:dyDescent="0.25">
      <c r="B187" s="10">
        <v>84</v>
      </c>
      <c r="C187" s="10">
        <v>3</v>
      </c>
      <c r="D187" s="10">
        <v>3</v>
      </c>
      <c r="E187" s="10">
        <v>3</v>
      </c>
      <c r="F187" s="10">
        <v>3</v>
      </c>
      <c r="G187" s="10">
        <v>3</v>
      </c>
      <c r="H187" s="10">
        <v>3</v>
      </c>
      <c r="I187" s="10">
        <v>3</v>
      </c>
      <c r="J187" s="10">
        <f t="shared" si="2"/>
        <v>21</v>
      </c>
    </row>
    <row r="188" spans="2:10" ht="15.75" x14ac:dyDescent="0.25">
      <c r="B188" s="10">
        <v>85</v>
      </c>
      <c r="C188" s="10">
        <v>5</v>
      </c>
      <c r="D188" s="10">
        <v>5</v>
      </c>
      <c r="E188" s="10">
        <v>5</v>
      </c>
      <c r="F188" s="10">
        <v>5</v>
      </c>
      <c r="G188" s="10">
        <v>5</v>
      </c>
      <c r="H188" s="10">
        <v>5</v>
      </c>
      <c r="I188" s="10">
        <v>5</v>
      </c>
      <c r="J188" s="10">
        <f t="shared" si="2"/>
        <v>35</v>
      </c>
    </row>
    <row r="189" spans="2:10" ht="15.75" x14ac:dyDescent="0.25">
      <c r="B189" s="10">
        <v>86</v>
      </c>
      <c r="C189" s="10">
        <v>5</v>
      </c>
      <c r="D189" s="10">
        <v>4</v>
      </c>
      <c r="E189" s="10">
        <v>4</v>
      </c>
      <c r="F189" s="10">
        <v>4</v>
      </c>
      <c r="G189" s="10">
        <v>4</v>
      </c>
      <c r="H189" s="10">
        <v>5</v>
      </c>
      <c r="I189" s="10">
        <v>5</v>
      </c>
      <c r="J189" s="10">
        <f t="shared" si="2"/>
        <v>31</v>
      </c>
    </row>
    <row r="190" spans="2:10" ht="15.75" x14ac:dyDescent="0.25">
      <c r="B190" s="10">
        <v>87</v>
      </c>
      <c r="C190" s="10">
        <v>3</v>
      </c>
      <c r="D190" s="10">
        <v>3</v>
      </c>
      <c r="E190" s="10">
        <v>4</v>
      </c>
      <c r="F190" s="10">
        <v>5</v>
      </c>
      <c r="G190" s="10">
        <v>4</v>
      </c>
      <c r="H190" s="10">
        <v>4</v>
      </c>
      <c r="I190" s="10">
        <v>3</v>
      </c>
      <c r="J190" s="10">
        <f t="shared" si="2"/>
        <v>26</v>
      </c>
    </row>
    <row r="191" spans="2:10" ht="15.75" x14ac:dyDescent="0.25">
      <c r="B191" s="10">
        <v>88</v>
      </c>
      <c r="C191" s="10">
        <v>4</v>
      </c>
      <c r="D191" s="10">
        <v>4</v>
      </c>
      <c r="E191" s="10">
        <v>4</v>
      </c>
      <c r="F191" s="10">
        <v>3</v>
      </c>
      <c r="G191" s="10">
        <v>4</v>
      </c>
      <c r="H191" s="10">
        <v>4</v>
      </c>
      <c r="I191" s="10">
        <v>4</v>
      </c>
      <c r="J191" s="10">
        <f t="shared" si="2"/>
        <v>27</v>
      </c>
    </row>
    <row r="192" spans="2:10" ht="15.75" x14ac:dyDescent="0.25">
      <c r="B192" s="10">
        <v>89</v>
      </c>
      <c r="C192" s="10">
        <v>5</v>
      </c>
      <c r="D192" s="10">
        <v>5</v>
      </c>
      <c r="E192" s="10">
        <v>5</v>
      </c>
      <c r="F192" s="10">
        <v>5</v>
      </c>
      <c r="G192" s="10">
        <v>5</v>
      </c>
      <c r="H192" s="10">
        <v>5</v>
      </c>
      <c r="I192" s="10">
        <v>4</v>
      </c>
      <c r="J192" s="10">
        <f t="shared" si="2"/>
        <v>34</v>
      </c>
    </row>
    <row r="193" spans="2:11" ht="15.75" x14ac:dyDescent="0.25">
      <c r="B193" s="10">
        <v>90</v>
      </c>
      <c r="C193" s="10">
        <v>3</v>
      </c>
      <c r="D193" s="10">
        <v>4</v>
      </c>
      <c r="E193" s="10">
        <v>4</v>
      </c>
      <c r="F193" s="10">
        <v>5</v>
      </c>
      <c r="G193" s="10">
        <v>5</v>
      </c>
      <c r="H193" s="10">
        <v>4</v>
      </c>
      <c r="I193" s="10">
        <v>3</v>
      </c>
      <c r="J193" s="10">
        <f t="shared" si="2"/>
        <v>28</v>
      </c>
    </row>
    <row r="194" spans="2:11" ht="15.75" x14ac:dyDescent="0.25">
      <c r="B194" s="10">
        <v>91</v>
      </c>
      <c r="C194" s="10">
        <v>5</v>
      </c>
      <c r="D194" s="10">
        <v>3</v>
      </c>
      <c r="E194" s="10">
        <v>4</v>
      </c>
      <c r="F194" s="10">
        <v>4</v>
      </c>
      <c r="G194" s="10">
        <v>4</v>
      </c>
      <c r="H194" s="10">
        <v>4</v>
      </c>
      <c r="I194" s="10">
        <v>4</v>
      </c>
      <c r="J194" s="10">
        <f t="shared" si="2"/>
        <v>28</v>
      </c>
    </row>
    <row r="195" spans="2:11" ht="15.75" x14ac:dyDescent="0.25">
      <c r="B195" s="10">
        <v>92</v>
      </c>
      <c r="C195" s="10">
        <v>4</v>
      </c>
      <c r="D195" s="10">
        <v>5</v>
      </c>
      <c r="E195" s="10">
        <v>4</v>
      </c>
      <c r="F195" s="10">
        <v>4</v>
      </c>
      <c r="G195" s="10">
        <v>5</v>
      </c>
      <c r="H195" s="10">
        <v>5</v>
      </c>
      <c r="I195" s="10">
        <v>4</v>
      </c>
      <c r="J195" s="10">
        <f t="shared" si="2"/>
        <v>31</v>
      </c>
    </row>
    <row r="196" spans="2:11" ht="15.75" x14ac:dyDescent="0.25">
      <c r="B196" s="10">
        <v>93</v>
      </c>
      <c r="C196" s="10">
        <v>4</v>
      </c>
      <c r="D196" s="10">
        <v>3</v>
      </c>
      <c r="E196" s="10">
        <v>3</v>
      </c>
      <c r="F196" s="10">
        <v>5</v>
      </c>
      <c r="G196" s="10">
        <v>4</v>
      </c>
      <c r="H196" s="10">
        <v>4</v>
      </c>
      <c r="I196" s="10">
        <v>4</v>
      </c>
      <c r="J196" s="10">
        <f t="shared" si="2"/>
        <v>27</v>
      </c>
    </row>
    <row r="197" spans="2:11" ht="15.75" x14ac:dyDescent="0.25">
      <c r="B197" s="10">
        <v>94</v>
      </c>
      <c r="C197" s="10">
        <v>4</v>
      </c>
      <c r="D197" s="10">
        <v>4</v>
      </c>
      <c r="E197" s="10">
        <v>4</v>
      </c>
      <c r="F197" s="10">
        <v>4</v>
      </c>
      <c r="G197" s="10">
        <v>4</v>
      </c>
      <c r="H197" s="10">
        <v>4</v>
      </c>
      <c r="I197" s="10">
        <v>4</v>
      </c>
      <c r="J197" s="10">
        <f t="shared" si="2"/>
        <v>28</v>
      </c>
    </row>
    <row r="198" spans="2:11" ht="15.75" x14ac:dyDescent="0.25">
      <c r="B198" s="10">
        <v>95</v>
      </c>
      <c r="C198" s="10">
        <v>3</v>
      </c>
      <c r="D198" s="10">
        <v>2</v>
      </c>
      <c r="E198" s="10">
        <v>4</v>
      </c>
      <c r="F198" s="10">
        <v>4</v>
      </c>
      <c r="G198" s="10">
        <v>5</v>
      </c>
      <c r="H198" s="10">
        <v>4</v>
      </c>
      <c r="I198" s="10">
        <v>3</v>
      </c>
      <c r="J198" s="10">
        <f t="shared" si="2"/>
        <v>25</v>
      </c>
    </row>
    <row r="199" spans="2:11" ht="15.75" x14ac:dyDescent="0.25">
      <c r="B199" s="10">
        <v>96</v>
      </c>
      <c r="C199" s="10">
        <v>5</v>
      </c>
      <c r="D199" s="10">
        <v>4</v>
      </c>
      <c r="E199" s="10">
        <v>5</v>
      </c>
      <c r="F199" s="10">
        <v>4</v>
      </c>
      <c r="G199" s="10">
        <v>4</v>
      </c>
      <c r="H199" s="10">
        <v>4</v>
      </c>
      <c r="I199" s="10">
        <v>4</v>
      </c>
      <c r="J199" s="10">
        <f t="shared" si="2"/>
        <v>30</v>
      </c>
      <c r="K199" t="s">
        <v>102</v>
      </c>
    </row>
    <row r="200" spans="2:11" ht="15.75" x14ac:dyDescent="0.25">
      <c r="B200" s="10">
        <v>97</v>
      </c>
      <c r="C200" s="10">
        <v>3</v>
      </c>
      <c r="D200" s="10">
        <v>3</v>
      </c>
      <c r="E200" s="10">
        <v>3</v>
      </c>
      <c r="F200" s="10">
        <v>3</v>
      </c>
      <c r="G200" s="10">
        <v>3</v>
      </c>
      <c r="H200" s="10">
        <v>4</v>
      </c>
      <c r="I200" s="10">
        <v>3</v>
      </c>
      <c r="J200" s="10">
        <f t="shared" si="2"/>
        <v>22</v>
      </c>
    </row>
    <row r="201" spans="2:11" ht="15.75" x14ac:dyDescent="0.25">
      <c r="B201" s="10">
        <v>98</v>
      </c>
      <c r="C201" s="10">
        <v>4</v>
      </c>
      <c r="D201" s="10">
        <v>4</v>
      </c>
      <c r="E201" s="10">
        <v>4</v>
      </c>
      <c r="F201" s="10">
        <v>5</v>
      </c>
      <c r="G201" s="10">
        <v>4</v>
      </c>
      <c r="H201" s="10">
        <v>4</v>
      </c>
      <c r="I201" s="10">
        <v>4</v>
      </c>
      <c r="J201" s="10">
        <f t="shared" si="2"/>
        <v>29</v>
      </c>
    </row>
    <row r="202" spans="2:11" ht="15.75" x14ac:dyDescent="0.25">
      <c r="B202" s="10">
        <v>99</v>
      </c>
      <c r="C202" s="10">
        <v>4</v>
      </c>
      <c r="D202" s="10">
        <v>4</v>
      </c>
      <c r="E202" s="10">
        <v>4</v>
      </c>
      <c r="F202" s="10">
        <v>4</v>
      </c>
      <c r="G202" s="10">
        <v>4</v>
      </c>
      <c r="H202" s="10">
        <v>4</v>
      </c>
      <c r="I202" s="10">
        <v>4</v>
      </c>
      <c r="J202" s="10">
        <f t="shared" si="2"/>
        <v>28</v>
      </c>
    </row>
    <row r="203" spans="2:11" ht="15.75" x14ac:dyDescent="0.25">
      <c r="B203" s="10">
        <v>100</v>
      </c>
      <c r="C203" s="10">
        <v>4</v>
      </c>
      <c r="D203" s="10">
        <v>4</v>
      </c>
      <c r="E203" s="10">
        <v>4</v>
      </c>
      <c r="F203" s="10">
        <v>4</v>
      </c>
      <c r="G203" s="10">
        <v>4</v>
      </c>
      <c r="H203" s="10">
        <v>4</v>
      </c>
      <c r="I203" s="10">
        <v>4</v>
      </c>
      <c r="J203" s="10">
        <f t="shared" si="2"/>
        <v>28</v>
      </c>
    </row>
  </sheetData>
  <mergeCells count="8">
    <mergeCell ref="Q12:Q13"/>
    <mergeCell ref="J14:Q14"/>
    <mergeCell ref="J17:P17"/>
    <mergeCell ref="J20:P20"/>
    <mergeCell ref="J24:P24"/>
    <mergeCell ref="J12:J13"/>
    <mergeCell ref="K12:K13"/>
    <mergeCell ref="L12:P12"/>
  </mergeCells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9C776-1F81-49D2-BFEF-5220403E2B4F}">
  <dimension ref="A1:P204"/>
  <sheetViews>
    <sheetView topLeftCell="A105" workbookViewId="0">
      <selection activeCell="B104" sqref="B104:H204"/>
    </sheetView>
  </sheetViews>
  <sheetFormatPr defaultRowHeight="15" x14ac:dyDescent="0.25"/>
  <cols>
    <col min="9" max="9" width="31.140625" customWidth="1"/>
    <col min="14" max="14" width="16.28515625" bestFit="1" customWidth="1"/>
    <col min="15" max="15" width="10" bestFit="1" customWidth="1"/>
  </cols>
  <sheetData>
    <row r="1" spans="1:16" x14ac:dyDescent="0.25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</row>
    <row r="2" spans="1:16" x14ac:dyDescent="0.25">
      <c r="A2" s="2">
        <v>4</v>
      </c>
      <c r="B2" s="2">
        <v>4</v>
      </c>
      <c r="C2" s="2">
        <v>4</v>
      </c>
      <c r="D2" s="2">
        <v>4</v>
      </c>
      <c r="E2" s="2">
        <v>4</v>
      </c>
      <c r="H2" s="7" t="s">
        <v>71</v>
      </c>
      <c r="I2" s="7" t="s">
        <v>66</v>
      </c>
      <c r="J2" s="7" t="s">
        <v>67</v>
      </c>
      <c r="K2" s="7" t="s">
        <v>68</v>
      </c>
      <c r="L2" s="7" t="s">
        <v>69</v>
      </c>
      <c r="M2" s="7" t="s">
        <v>70</v>
      </c>
      <c r="N2" s="7" t="s">
        <v>74</v>
      </c>
      <c r="O2" s="7" t="s">
        <v>53</v>
      </c>
      <c r="P2" s="7" t="s">
        <v>73</v>
      </c>
    </row>
    <row r="3" spans="1:16" x14ac:dyDescent="0.25">
      <c r="A3" s="2">
        <v>4</v>
      </c>
      <c r="B3" s="2">
        <v>4</v>
      </c>
      <c r="C3" s="2">
        <v>4</v>
      </c>
      <c r="D3" s="2">
        <v>4</v>
      </c>
      <c r="E3" s="2">
        <v>4</v>
      </c>
      <c r="H3" s="8" t="s">
        <v>87</v>
      </c>
      <c r="I3" s="8">
        <f>COUNTIF(A2:A101,1)</f>
        <v>0</v>
      </c>
      <c r="J3" s="8">
        <f>COUNTIF(A2:A101,2)</f>
        <v>7</v>
      </c>
      <c r="K3" s="8">
        <f>COUNTIF(A2:A101,3)</f>
        <v>23</v>
      </c>
      <c r="L3" s="8">
        <f>COUNTIF(A2:A101,4)</f>
        <v>50</v>
      </c>
      <c r="M3" s="8">
        <f>COUNTIF(A2:A101,5)</f>
        <v>20</v>
      </c>
      <c r="N3" s="8">
        <f>SUM(I3:M3)</f>
        <v>100</v>
      </c>
      <c r="O3" s="8">
        <f>Table246[[#This Row],[1]]*1+Table246[[#This Row],[2]]*2+Table246[[#This Row],[3]]*3+Table246[[#This Row],[4]]*4+Table246[[#This Row],[5]]*5</f>
        <v>383</v>
      </c>
      <c r="P3" s="8">
        <f>Table246[[#This Row],[Total]]/5*100%</f>
        <v>76.599999999999994</v>
      </c>
    </row>
    <row r="4" spans="1:16" x14ac:dyDescent="0.25">
      <c r="A4" s="2">
        <v>4</v>
      </c>
      <c r="B4" s="2">
        <v>3</v>
      </c>
      <c r="C4" s="2">
        <v>4</v>
      </c>
      <c r="D4" s="2">
        <v>4</v>
      </c>
      <c r="E4" s="2">
        <v>4</v>
      </c>
      <c r="H4" s="8" t="s">
        <v>88</v>
      </c>
      <c r="I4" s="8">
        <f>COUNTIF(B2:B101,1)</f>
        <v>0</v>
      </c>
      <c r="J4" s="8">
        <f>COUNTIF(B2:B101,2)</f>
        <v>6</v>
      </c>
      <c r="K4" s="8">
        <f>COUNTIF(B2:B101,3)</f>
        <v>18</v>
      </c>
      <c r="L4" s="8">
        <f>COUNTIF(B2:B101,4)</f>
        <v>49</v>
      </c>
      <c r="M4" s="8">
        <f>COUNTIF(B2:B101,5)</f>
        <v>27</v>
      </c>
      <c r="N4" s="8">
        <f t="shared" ref="N4:N7" si="0">SUM(I4:M4)</f>
        <v>100</v>
      </c>
      <c r="O4" s="8">
        <f>Table246[[#This Row],[1]]*1+Table246[[#This Row],[2]]*2+Table246[[#This Row],[3]]*3+Table246[[#This Row],[4]]*4+Table246[[#This Row],[5]]*5</f>
        <v>397</v>
      </c>
      <c r="P4" s="8">
        <f>Table246[[#This Row],[Total]]/5*100%</f>
        <v>79.400000000000006</v>
      </c>
    </row>
    <row r="5" spans="1:16" x14ac:dyDescent="0.25">
      <c r="A5" s="2">
        <v>3</v>
      </c>
      <c r="B5" s="2">
        <v>4</v>
      </c>
      <c r="C5" s="2">
        <v>4</v>
      </c>
      <c r="D5" s="2">
        <v>4</v>
      </c>
      <c r="E5" s="2">
        <v>4</v>
      </c>
      <c r="H5" s="8" t="s">
        <v>89</v>
      </c>
      <c r="I5" s="8">
        <f>COUNTIF(C2:C101,1)</f>
        <v>0</v>
      </c>
      <c r="J5" s="8">
        <f>COUNTIF(C2:C101,2)</f>
        <v>2</v>
      </c>
      <c r="K5" s="8">
        <f>COUNTIF(C2:C101,3)</f>
        <v>19</v>
      </c>
      <c r="L5" s="8">
        <f>COUNTIF(C2:C101,4)</f>
        <v>53</v>
      </c>
      <c r="M5" s="8">
        <f>COUNTIF(C1:C100,5)</f>
        <v>26</v>
      </c>
      <c r="N5" s="8">
        <f t="shared" si="0"/>
        <v>100</v>
      </c>
      <c r="O5" s="8">
        <f>Table246[[#This Row],[1]]*1+Table246[[#This Row],[2]]*2+Table246[[#This Row],[3]]*3+Table246[[#This Row],[4]]*4+Table246[[#This Row],[5]]*5</f>
        <v>403</v>
      </c>
      <c r="P5" s="8">
        <f>Table246[[#This Row],[Total]]/5*100%</f>
        <v>80.599999999999994</v>
      </c>
    </row>
    <row r="6" spans="1:16" x14ac:dyDescent="0.25">
      <c r="A6" s="2">
        <v>4</v>
      </c>
      <c r="B6" s="2">
        <v>4</v>
      </c>
      <c r="C6" s="2">
        <v>4</v>
      </c>
      <c r="D6" s="2">
        <v>4</v>
      </c>
      <c r="E6" s="2">
        <v>4</v>
      </c>
      <c r="H6" s="8" t="s">
        <v>90</v>
      </c>
      <c r="I6" s="8">
        <f>COUNTIF(D1:D101,1)</f>
        <v>0</v>
      </c>
      <c r="J6" s="8">
        <f>COUNTIF(D1:D101,2)</f>
        <v>5</v>
      </c>
      <c r="K6" s="8">
        <f>COUNTIF(D1:D101,3)</f>
        <v>20</v>
      </c>
      <c r="L6" s="8">
        <f>COUNTIF(D1:D101,4)</f>
        <v>49</v>
      </c>
      <c r="M6" s="8">
        <f>COUNTIF(C2:C101,5)</f>
        <v>26</v>
      </c>
      <c r="N6" s="8">
        <f t="shared" si="0"/>
        <v>100</v>
      </c>
      <c r="O6" s="8">
        <f>Table246[[#This Row],[1]]*1+Table246[[#This Row],[2]]*2+Table246[[#This Row],[3]]*3+Table246[[#This Row],[4]]*4+Table246[[#This Row],[5]]*5</f>
        <v>396</v>
      </c>
      <c r="P6" s="8">
        <f>Table246[[#This Row],[Total]]/5*100%</f>
        <v>79.2</v>
      </c>
    </row>
    <row r="7" spans="1:16" x14ac:dyDescent="0.25">
      <c r="A7" s="2">
        <v>5</v>
      </c>
      <c r="B7" s="2">
        <v>4</v>
      </c>
      <c r="C7" s="2">
        <v>4</v>
      </c>
      <c r="D7" s="2">
        <v>4</v>
      </c>
      <c r="E7" s="2">
        <v>5</v>
      </c>
      <c r="H7" s="8" t="s">
        <v>91</v>
      </c>
      <c r="I7" s="8">
        <f>COUNTIF(E2:E101,1)</f>
        <v>0</v>
      </c>
      <c r="J7" s="8">
        <f>COUNTIF(E2:E101,2)</f>
        <v>3</v>
      </c>
      <c r="K7" s="8">
        <f>COUNTIF(E2:E101,3)</f>
        <v>10</v>
      </c>
      <c r="L7" s="8">
        <f>COUNTIF(E2:E101,4)</f>
        <v>53</v>
      </c>
      <c r="M7" s="8">
        <f>COUNTIF(E2:E101,5)</f>
        <v>34</v>
      </c>
      <c r="N7" s="8">
        <f t="shared" si="0"/>
        <v>100</v>
      </c>
      <c r="O7" s="8">
        <f>Table246[[#This Row],[1]]*1+Table246[[#This Row],[2]]*2+Table246[[#This Row],[3]]*3+Table246[[#This Row],[4]]*4+Table246[[#This Row],[5]]*5</f>
        <v>418</v>
      </c>
      <c r="P7" s="8">
        <f>Table246[[#This Row],[Total]]/5*100%</f>
        <v>83.6</v>
      </c>
    </row>
    <row r="8" spans="1:16" x14ac:dyDescent="0.25">
      <c r="A8" s="2">
        <v>3</v>
      </c>
      <c r="B8" s="2">
        <v>2</v>
      </c>
      <c r="C8" s="2">
        <v>3</v>
      </c>
      <c r="D8" s="2">
        <v>3</v>
      </c>
      <c r="E8" s="2">
        <v>3</v>
      </c>
      <c r="H8" s="8"/>
      <c r="I8" s="8"/>
      <c r="J8" s="8"/>
      <c r="K8" s="8"/>
      <c r="L8" s="8"/>
      <c r="M8" s="8"/>
      <c r="N8" s="8"/>
      <c r="O8" s="8" t="s">
        <v>72</v>
      </c>
      <c r="P8" s="8">
        <f>SUBTOTAL(101,Table246[%Indeks])</f>
        <v>79.88</v>
      </c>
    </row>
    <row r="9" spans="1:16" x14ac:dyDescent="0.25">
      <c r="A9" s="2">
        <v>4</v>
      </c>
      <c r="B9" s="2">
        <v>5</v>
      </c>
      <c r="C9" s="2">
        <v>5</v>
      </c>
      <c r="D9" s="2">
        <v>5</v>
      </c>
      <c r="E9" s="2">
        <v>5</v>
      </c>
    </row>
    <row r="10" spans="1:16" x14ac:dyDescent="0.25">
      <c r="A10" s="2">
        <v>5</v>
      </c>
      <c r="B10" s="2">
        <v>5</v>
      </c>
      <c r="C10" s="2">
        <v>5</v>
      </c>
      <c r="D10" s="2">
        <v>5</v>
      </c>
      <c r="E10" s="2">
        <v>5</v>
      </c>
    </row>
    <row r="11" spans="1:16" ht="15.75" x14ac:dyDescent="0.25">
      <c r="A11" s="2">
        <v>2</v>
      </c>
      <c r="B11" s="2">
        <v>3</v>
      </c>
      <c r="C11" s="2">
        <v>3</v>
      </c>
      <c r="D11" s="2">
        <v>3</v>
      </c>
      <c r="E11" s="2">
        <v>3</v>
      </c>
      <c r="H11" s="62" t="s">
        <v>103</v>
      </c>
      <c r="I11" s="62" t="s">
        <v>71</v>
      </c>
      <c r="J11" s="64" t="s">
        <v>104</v>
      </c>
      <c r="K11" s="64"/>
      <c r="L11" s="64"/>
      <c r="M11" s="64"/>
      <c r="N11" s="64"/>
      <c r="O11" s="61" t="s">
        <v>132</v>
      </c>
    </row>
    <row r="12" spans="1:16" ht="15.75" x14ac:dyDescent="0.25">
      <c r="A12" s="2">
        <v>4</v>
      </c>
      <c r="B12" s="2">
        <v>4</v>
      </c>
      <c r="C12" s="2">
        <v>4</v>
      </c>
      <c r="D12" s="2">
        <v>4</v>
      </c>
      <c r="E12" s="2">
        <v>4</v>
      </c>
      <c r="H12" s="62"/>
      <c r="I12" s="62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62"/>
    </row>
    <row r="13" spans="1:16" ht="15.75" x14ac:dyDescent="0.25">
      <c r="A13" s="2">
        <v>4</v>
      </c>
      <c r="B13" s="2">
        <v>4</v>
      </c>
      <c r="C13" s="2">
        <v>4</v>
      </c>
      <c r="D13" s="2">
        <v>4</v>
      </c>
      <c r="E13" s="2">
        <v>4</v>
      </c>
      <c r="H13" s="63" t="s">
        <v>155</v>
      </c>
      <c r="I13" s="63"/>
      <c r="J13" s="63"/>
      <c r="K13" s="63"/>
      <c r="L13" s="63"/>
      <c r="M13" s="63"/>
      <c r="N13" s="63"/>
      <c r="O13" s="63"/>
    </row>
    <row r="14" spans="1:16" ht="31.5" x14ac:dyDescent="0.25">
      <c r="A14" s="2">
        <v>4</v>
      </c>
      <c r="B14" s="2">
        <v>4</v>
      </c>
      <c r="C14" s="2">
        <v>4</v>
      </c>
      <c r="D14" s="2">
        <v>4</v>
      </c>
      <c r="E14" s="2">
        <v>4</v>
      </c>
      <c r="H14" s="25">
        <v>1</v>
      </c>
      <c r="I14" s="26" t="s">
        <v>166</v>
      </c>
      <c r="J14" s="25">
        <v>0</v>
      </c>
      <c r="K14" s="25">
        <v>7</v>
      </c>
      <c r="L14" s="25">
        <v>23</v>
      </c>
      <c r="M14" s="25">
        <v>50</v>
      </c>
      <c r="N14" s="25">
        <v>20</v>
      </c>
      <c r="O14" s="25" t="s">
        <v>161</v>
      </c>
    </row>
    <row r="15" spans="1:16" ht="31.5" x14ac:dyDescent="0.25">
      <c r="A15" s="2">
        <v>4</v>
      </c>
      <c r="B15" s="2">
        <v>4</v>
      </c>
      <c r="C15" s="2">
        <v>4</v>
      </c>
      <c r="D15" s="2">
        <v>4</v>
      </c>
      <c r="E15" s="2">
        <v>4</v>
      </c>
      <c r="H15" s="25">
        <v>2</v>
      </c>
      <c r="I15" s="26" t="s">
        <v>156</v>
      </c>
      <c r="J15" s="25">
        <v>0</v>
      </c>
      <c r="K15" s="25">
        <v>6</v>
      </c>
      <c r="L15" s="25">
        <v>18</v>
      </c>
      <c r="M15" s="25">
        <v>49</v>
      </c>
      <c r="N15" s="25">
        <v>27</v>
      </c>
      <c r="O15" s="25" t="s">
        <v>162</v>
      </c>
    </row>
    <row r="16" spans="1:16" ht="47.25" x14ac:dyDescent="0.25">
      <c r="A16" s="2">
        <v>5</v>
      </c>
      <c r="B16" s="2">
        <v>5</v>
      </c>
      <c r="C16" s="2">
        <v>5</v>
      </c>
      <c r="D16" s="2">
        <v>5</v>
      </c>
      <c r="E16" s="2">
        <v>5</v>
      </c>
      <c r="H16" s="25">
        <v>3</v>
      </c>
      <c r="I16" s="26" t="s">
        <v>157</v>
      </c>
      <c r="J16" s="25">
        <v>0</v>
      </c>
      <c r="K16" s="25">
        <v>2</v>
      </c>
      <c r="L16" s="25">
        <v>19</v>
      </c>
      <c r="M16" s="25">
        <v>53</v>
      </c>
      <c r="N16" s="25">
        <v>26</v>
      </c>
      <c r="O16" s="25" t="s">
        <v>163</v>
      </c>
    </row>
    <row r="17" spans="1:15" ht="15.75" x14ac:dyDescent="0.25">
      <c r="A17" s="2">
        <v>4</v>
      </c>
      <c r="B17" s="2">
        <v>4</v>
      </c>
      <c r="C17" s="2">
        <v>4</v>
      </c>
      <c r="D17" s="2">
        <v>4</v>
      </c>
      <c r="E17" s="2">
        <v>4</v>
      </c>
      <c r="H17" s="63" t="s">
        <v>158</v>
      </c>
      <c r="I17" s="63"/>
      <c r="J17" s="63"/>
      <c r="K17" s="63"/>
      <c r="L17" s="63"/>
      <c r="M17" s="63"/>
      <c r="N17" s="63"/>
      <c r="O17" s="63"/>
    </row>
    <row r="18" spans="1:15" ht="31.5" x14ac:dyDescent="0.25">
      <c r="A18" s="2">
        <v>4</v>
      </c>
      <c r="B18" s="2">
        <v>5</v>
      </c>
      <c r="C18" s="2">
        <v>5</v>
      </c>
      <c r="D18" s="2">
        <v>5</v>
      </c>
      <c r="E18" s="2">
        <v>5</v>
      </c>
      <c r="H18" s="25">
        <v>4</v>
      </c>
      <c r="I18" s="26" t="s">
        <v>159</v>
      </c>
      <c r="J18" s="25">
        <v>0</v>
      </c>
      <c r="K18" s="25">
        <v>5</v>
      </c>
      <c r="L18" s="25">
        <v>20</v>
      </c>
      <c r="M18" s="25">
        <v>49</v>
      </c>
      <c r="N18" s="25">
        <v>26</v>
      </c>
      <c r="O18" s="25" t="s">
        <v>121</v>
      </c>
    </row>
    <row r="19" spans="1:15" ht="15.75" x14ac:dyDescent="0.25">
      <c r="A19" s="2">
        <v>4</v>
      </c>
      <c r="B19" s="2">
        <v>4</v>
      </c>
      <c r="C19" s="2">
        <v>4</v>
      </c>
      <c r="D19" s="2">
        <v>4</v>
      </c>
      <c r="E19" s="2">
        <v>4</v>
      </c>
      <c r="H19" s="25">
        <v>5</v>
      </c>
      <c r="I19" s="26" t="s">
        <v>160</v>
      </c>
      <c r="J19" s="25">
        <v>0</v>
      </c>
      <c r="K19" s="25">
        <v>3</v>
      </c>
      <c r="L19" s="25">
        <v>10</v>
      </c>
      <c r="M19" s="25">
        <v>53</v>
      </c>
      <c r="N19" s="25">
        <v>34</v>
      </c>
      <c r="O19" s="25" t="s">
        <v>164</v>
      </c>
    </row>
    <row r="20" spans="1:15" ht="15.75" x14ac:dyDescent="0.25">
      <c r="A20" s="2">
        <v>3</v>
      </c>
      <c r="B20" s="2">
        <v>3</v>
      </c>
      <c r="C20" s="2">
        <v>3</v>
      </c>
      <c r="D20" s="2">
        <v>4</v>
      </c>
      <c r="E20" s="2">
        <v>4</v>
      </c>
      <c r="H20" s="64" t="s">
        <v>116</v>
      </c>
      <c r="I20" s="64"/>
      <c r="J20" s="64"/>
      <c r="K20" s="64"/>
      <c r="L20" s="64"/>
      <c r="M20" s="64"/>
      <c r="N20" s="64"/>
      <c r="O20" s="25" t="s">
        <v>165</v>
      </c>
    </row>
    <row r="21" spans="1:15" x14ac:dyDescent="0.25">
      <c r="A21" s="2">
        <v>3</v>
      </c>
      <c r="B21" s="2">
        <v>3</v>
      </c>
      <c r="C21" s="2">
        <v>3</v>
      </c>
      <c r="D21" s="2">
        <v>2</v>
      </c>
      <c r="E21" s="2">
        <v>4</v>
      </c>
    </row>
    <row r="22" spans="1:15" x14ac:dyDescent="0.25">
      <c r="A22" s="2">
        <v>4</v>
      </c>
      <c r="B22" s="2">
        <v>4</v>
      </c>
      <c r="C22" s="2">
        <v>4</v>
      </c>
      <c r="D22" s="2">
        <v>4</v>
      </c>
      <c r="E22" s="2">
        <v>4</v>
      </c>
    </row>
    <row r="23" spans="1:15" x14ac:dyDescent="0.25">
      <c r="A23" s="2">
        <v>5</v>
      </c>
      <c r="B23" s="2">
        <v>5</v>
      </c>
      <c r="C23" s="2">
        <v>5</v>
      </c>
      <c r="D23" s="2">
        <v>5</v>
      </c>
      <c r="E23" s="2">
        <v>5</v>
      </c>
    </row>
    <row r="24" spans="1:15" x14ac:dyDescent="0.25">
      <c r="A24" s="2">
        <v>5</v>
      </c>
      <c r="B24" s="2">
        <v>5</v>
      </c>
      <c r="C24" s="2">
        <v>5</v>
      </c>
      <c r="D24" s="2">
        <v>5</v>
      </c>
      <c r="E24" s="2">
        <v>5</v>
      </c>
    </row>
    <row r="25" spans="1:15" x14ac:dyDescent="0.25">
      <c r="A25" s="2">
        <v>4</v>
      </c>
      <c r="B25" s="2">
        <v>4</v>
      </c>
      <c r="C25" s="2">
        <v>5</v>
      </c>
      <c r="D25" s="2">
        <v>5</v>
      </c>
      <c r="E25" s="2">
        <v>5</v>
      </c>
    </row>
    <row r="26" spans="1:15" x14ac:dyDescent="0.25">
      <c r="A26" s="2">
        <v>4</v>
      </c>
      <c r="B26" s="2">
        <v>5</v>
      </c>
      <c r="C26" s="2">
        <v>5</v>
      </c>
      <c r="D26" s="2">
        <v>4</v>
      </c>
      <c r="E26" s="2">
        <v>4</v>
      </c>
    </row>
    <row r="27" spans="1:15" x14ac:dyDescent="0.25">
      <c r="A27" s="2">
        <v>3</v>
      </c>
      <c r="B27" s="2">
        <v>3</v>
      </c>
      <c r="C27" s="2">
        <v>4</v>
      </c>
      <c r="D27" s="2">
        <v>4</v>
      </c>
      <c r="E27" s="2">
        <v>4</v>
      </c>
    </row>
    <row r="28" spans="1:15" x14ac:dyDescent="0.25">
      <c r="A28" s="2">
        <v>2</v>
      </c>
      <c r="B28" s="2">
        <v>2</v>
      </c>
      <c r="C28" s="2">
        <v>3</v>
      </c>
      <c r="D28" s="2">
        <v>2</v>
      </c>
      <c r="E28" s="2">
        <v>2</v>
      </c>
    </row>
    <row r="29" spans="1:15" x14ac:dyDescent="0.25">
      <c r="A29" s="2">
        <v>4</v>
      </c>
      <c r="B29" s="2">
        <v>5</v>
      </c>
      <c r="C29" s="2">
        <v>5</v>
      </c>
      <c r="D29" s="2">
        <v>4</v>
      </c>
      <c r="E29" s="2">
        <v>5</v>
      </c>
    </row>
    <row r="30" spans="1:15" x14ac:dyDescent="0.25">
      <c r="A30" s="2">
        <v>4</v>
      </c>
      <c r="B30" s="2">
        <v>4</v>
      </c>
      <c r="C30" s="2">
        <v>4</v>
      </c>
      <c r="D30" s="2">
        <v>4</v>
      </c>
      <c r="E30" s="2">
        <v>4</v>
      </c>
    </row>
    <row r="31" spans="1:15" x14ac:dyDescent="0.25">
      <c r="A31" s="2">
        <v>5</v>
      </c>
      <c r="B31" s="2">
        <v>5</v>
      </c>
      <c r="C31" s="2">
        <v>5</v>
      </c>
      <c r="D31" s="2">
        <v>5</v>
      </c>
      <c r="E31" s="2">
        <v>5</v>
      </c>
    </row>
    <row r="32" spans="1:15" x14ac:dyDescent="0.25">
      <c r="A32" s="2">
        <v>5</v>
      </c>
      <c r="B32" s="2">
        <v>4</v>
      </c>
      <c r="C32" s="2">
        <v>5</v>
      </c>
      <c r="D32" s="2">
        <v>5</v>
      </c>
      <c r="E32" s="2">
        <v>5</v>
      </c>
    </row>
    <row r="33" spans="1:5" x14ac:dyDescent="0.25">
      <c r="A33" s="2">
        <v>4</v>
      </c>
      <c r="B33" s="2">
        <v>5</v>
      </c>
      <c r="C33" s="2">
        <v>4</v>
      </c>
      <c r="D33" s="2">
        <v>5</v>
      </c>
      <c r="E33" s="2">
        <v>5</v>
      </c>
    </row>
    <row r="34" spans="1:5" x14ac:dyDescent="0.25">
      <c r="A34" s="2">
        <v>4</v>
      </c>
      <c r="B34" s="2">
        <v>4</v>
      </c>
      <c r="C34" s="2">
        <v>4</v>
      </c>
      <c r="D34" s="2">
        <v>4</v>
      </c>
      <c r="E34" s="2">
        <v>4</v>
      </c>
    </row>
    <row r="35" spans="1:5" x14ac:dyDescent="0.25">
      <c r="A35" s="2">
        <v>5</v>
      </c>
      <c r="B35" s="2">
        <v>5</v>
      </c>
      <c r="C35" s="2">
        <v>5</v>
      </c>
      <c r="D35" s="2">
        <v>5</v>
      </c>
      <c r="E35" s="2">
        <v>5</v>
      </c>
    </row>
    <row r="36" spans="1:5" x14ac:dyDescent="0.25">
      <c r="A36" s="2">
        <v>2</v>
      </c>
      <c r="B36" s="2">
        <v>2</v>
      </c>
      <c r="C36" s="2">
        <v>2</v>
      </c>
      <c r="D36" s="2">
        <v>2</v>
      </c>
      <c r="E36" s="2">
        <v>2</v>
      </c>
    </row>
    <row r="37" spans="1:5" x14ac:dyDescent="0.25">
      <c r="A37" s="2">
        <v>3</v>
      </c>
      <c r="B37" s="2">
        <v>5</v>
      </c>
      <c r="C37" s="2">
        <v>4</v>
      </c>
      <c r="D37" s="2">
        <v>4</v>
      </c>
      <c r="E37" s="2">
        <v>5</v>
      </c>
    </row>
    <row r="38" spans="1:5" x14ac:dyDescent="0.25">
      <c r="A38" s="2">
        <v>4</v>
      </c>
      <c r="B38" s="2">
        <v>4</v>
      </c>
      <c r="C38" s="2">
        <v>4</v>
      </c>
      <c r="D38" s="2">
        <v>4</v>
      </c>
      <c r="E38" s="2">
        <v>4</v>
      </c>
    </row>
    <row r="39" spans="1:5" x14ac:dyDescent="0.25">
      <c r="A39" s="2">
        <v>3</v>
      </c>
      <c r="B39" s="2">
        <v>2</v>
      </c>
      <c r="C39" s="2">
        <v>2</v>
      </c>
      <c r="D39" s="2">
        <v>4</v>
      </c>
      <c r="E39" s="2">
        <v>3</v>
      </c>
    </row>
    <row r="40" spans="1:5" x14ac:dyDescent="0.25">
      <c r="A40" s="2">
        <v>4</v>
      </c>
      <c r="B40" s="2">
        <v>4</v>
      </c>
      <c r="C40" s="2">
        <v>4</v>
      </c>
      <c r="D40" s="2">
        <v>4</v>
      </c>
      <c r="E40" s="2">
        <v>4</v>
      </c>
    </row>
    <row r="41" spans="1:5" x14ac:dyDescent="0.25">
      <c r="A41" s="2">
        <v>2</v>
      </c>
      <c r="B41" s="2">
        <v>3</v>
      </c>
      <c r="C41" s="2">
        <v>3</v>
      </c>
      <c r="D41" s="2">
        <v>2</v>
      </c>
      <c r="E41" s="2">
        <v>4</v>
      </c>
    </row>
    <row r="42" spans="1:5" x14ac:dyDescent="0.25">
      <c r="A42" s="2">
        <v>5</v>
      </c>
      <c r="B42" s="2">
        <v>4</v>
      </c>
      <c r="C42" s="2">
        <v>4</v>
      </c>
      <c r="D42" s="2">
        <v>3</v>
      </c>
      <c r="E42" s="2">
        <v>4</v>
      </c>
    </row>
    <row r="43" spans="1:5" x14ac:dyDescent="0.25">
      <c r="A43" s="2">
        <v>4</v>
      </c>
      <c r="B43" s="2">
        <v>4</v>
      </c>
      <c r="C43" s="2">
        <v>3</v>
      </c>
      <c r="D43" s="2">
        <v>4</v>
      </c>
      <c r="E43" s="2">
        <v>4</v>
      </c>
    </row>
    <row r="44" spans="1:5" x14ac:dyDescent="0.25">
      <c r="A44" s="2">
        <v>3</v>
      </c>
      <c r="B44" s="2">
        <v>2</v>
      </c>
      <c r="C44" s="2">
        <v>3</v>
      </c>
      <c r="D44" s="2">
        <v>3</v>
      </c>
      <c r="E44" s="2">
        <v>3</v>
      </c>
    </row>
    <row r="45" spans="1:5" x14ac:dyDescent="0.25">
      <c r="A45" s="2">
        <v>3</v>
      </c>
      <c r="B45" s="2">
        <v>3</v>
      </c>
      <c r="C45" s="2">
        <v>3</v>
      </c>
      <c r="D45" s="2">
        <v>3</v>
      </c>
      <c r="E45" s="2">
        <v>3</v>
      </c>
    </row>
    <row r="46" spans="1:5" x14ac:dyDescent="0.25">
      <c r="A46" s="2">
        <v>4</v>
      </c>
      <c r="B46" s="2">
        <v>4</v>
      </c>
      <c r="C46" s="2">
        <v>4</v>
      </c>
      <c r="D46" s="2">
        <v>4</v>
      </c>
      <c r="E46" s="2">
        <v>5</v>
      </c>
    </row>
    <row r="47" spans="1:5" x14ac:dyDescent="0.25">
      <c r="A47" s="2">
        <v>4</v>
      </c>
      <c r="B47" s="2">
        <v>4</v>
      </c>
      <c r="C47" s="2">
        <v>4</v>
      </c>
      <c r="D47" s="2">
        <v>4</v>
      </c>
      <c r="E47" s="2">
        <v>4</v>
      </c>
    </row>
    <row r="48" spans="1:5" x14ac:dyDescent="0.25">
      <c r="A48" s="2">
        <v>2</v>
      </c>
      <c r="B48" s="2">
        <v>3</v>
      </c>
      <c r="C48" s="2">
        <v>3</v>
      </c>
      <c r="D48" s="2">
        <v>2</v>
      </c>
      <c r="E48" s="2">
        <v>2</v>
      </c>
    </row>
    <row r="49" spans="1:5" x14ac:dyDescent="0.25">
      <c r="A49" s="2">
        <v>5</v>
      </c>
      <c r="B49" s="2">
        <v>4</v>
      </c>
      <c r="C49" s="2">
        <v>3</v>
      </c>
      <c r="D49" s="2">
        <v>4</v>
      </c>
      <c r="E49" s="2">
        <v>4</v>
      </c>
    </row>
    <row r="50" spans="1:5" x14ac:dyDescent="0.25">
      <c r="A50" s="2">
        <v>3</v>
      </c>
      <c r="B50" s="2">
        <v>4</v>
      </c>
      <c r="C50" s="2">
        <v>4</v>
      </c>
      <c r="D50" s="2">
        <v>3</v>
      </c>
      <c r="E50" s="2">
        <v>4</v>
      </c>
    </row>
    <row r="51" spans="1:5" x14ac:dyDescent="0.25">
      <c r="A51" s="2">
        <v>2</v>
      </c>
      <c r="B51" s="2">
        <v>3</v>
      </c>
      <c r="C51" s="2">
        <v>3</v>
      </c>
      <c r="D51" s="2">
        <v>3</v>
      </c>
      <c r="E51" s="2">
        <v>4</v>
      </c>
    </row>
    <row r="52" spans="1:5" x14ac:dyDescent="0.25">
      <c r="A52" s="2">
        <v>4</v>
      </c>
      <c r="B52" s="2">
        <v>4</v>
      </c>
      <c r="C52" s="2">
        <v>4</v>
      </c>
      <c r="D52" s="2">
        <v>5</v>
      </c>
      <c r="E52" s="2">
        <v>4</v>
      </c>
    </row>
    <row r="53" spans="1:5" x14ac:dyDescent="0.25">
      <c r="A53" s="2">
        <v>4</v>
      </c>
      <c r="B53" s="2">
        <v>4</v>
      </c>
      <c r="C53" s="2">
        <v>4</v>
      </c>
      <c r="D53" s="2">
        <v>4</v>
      </c>
      <c r="E53" s="2">
        <v>5</v>
      </c>
    </row>
    <row r="54" spans="1:5" x14ac:dyDescent="0.25">
      <c r="A54" s="2">
        <v>4</v>
      </c>
      <c r="B54" s="2">
        <v>4</v>
      </c>
      <c r="C54" s="2">
        <v>4</v>
      </c>
      <c r="D54" s="2">
        <v>4</v>
      </c>
      <c r="E54" s="2">
        <v>4</v>
      </c>
    </row>
    <row r="55" spans="1:5" x14ac:dyDescent="0.25">
      <c r="A55" s="2">
        <v>2</v>
      </c>
      <c r="B55" s="2">
        <v>3</v>
      </c>
      <c r="C55" s="2">
        <v>4</v>
      </c>
      <c r="D55" s="2">
        <v>3</v>
      </c>
      <c r="E55" s="2">
        <v>4</v>
      </c>
    </row>
    <row r="56" spans="1:5" x14ac:dyDescent="0.25">
      <c r="A56" s="2">
        <v>4</v>
      </c>
      <c r="B56" s="2">
        <v>4</v>
      </c>
      <c r="C56" s="2">
        <v>4</v>
      </c>
      <c r="D56" s="2">
        <v>4</v>
      </c>
      <c r="E56" s="2">
        <v>4</v>
      </c>
    </row>
    <row r="57" spans="1:5" x14ac:dyDescent="0.25">
      <c r="A57" s="2">
        <v>4</v>
      </c>
      <c r="B57" s="2">
        <v>4</v>
      </c>
      <c r="C57" s="2">
        <v>4</v>
      </c>
      <c r="D57" s="2">
        <v>4</v>
      </c>
      <c r="E57" s="2">
        <v>4</v>
      </c>
    </row>
    <row r="58" spans="1:5" x14ac:dyDescent="0.25">
      <c r="A58" s="2">
        <v>4</v>
      </c>
      <c r="B58" s="2">
        <v>5</v>
      </c>
      <c r="C58" s="2">
        <v>5</v>
      </c>
      <c r="D58" s="2">
        <v>5</v>
      </c>
      <c r="E58" s="2">
        <v>4</v>
      </c>
    </row>
    <row r="59" spans="1:5" x14ac:dyDescent="0.25">
      <c r="A59" s="2">
        <v>3</v>
      </c>
      <c r="B59" s="2">
        <v>3</v>
      </c>
      <c r="C59" s="2">
        <v>3</v>
      </c>
      <c r="D59" s="2">
        <v>3</v>
      </c>
      <c r="E59" s="2">
        <v>3</v>
      </c>
    </row>
    <row r="60" spans="1:5" x14ac:dyDescent="0.25">
      <c r="A60" s="2">
        <v>4</v>
      </c>
      <c r="B60" s="2">
        <v>4</v>
      </c>
      <c r="C60" s="2">
        <v>4</v>
      </c>
      <c r="D60" s="2">
        <v>4</v>
      </c>
      <c r="E60" s="2">
        <v>4</v>
      </c>
    </row>
    <row r="61" spans="1:5" x14ac:dyDescent="0.25">
      <c r="A61" s="2">
        <v>5</v>
      </c>
      <c r="B61" s="2">
        <v>5</v>
      </c>
      <c r="C61" s="2">
        <v>5</v>
      </c>
      <c r="D61" s="2">
        <v>5</v>
      </c>
      <c r="E61" s="2">
        <v>5</v>
      </c>
    </row>
    <row r="62" spans="1:5" x14ac:dyDescent="0.25">
      <c r="A62" s="2">
        <v>4</v>
      </c>
      <c r="B62" s="2">
        <v>4</v>
      </c>
      <c r="C62" s="2">
        <v>4</v>
      </c>
      <c r="D62" s="2">
        <v>4</v>
      </c>
      <c r="E62" s="2">
        <v>5</v>
      </c>
    </row>
    <row r="63" spans="1:5" x14ac:dyDescent="0.25">
      <c r="A63" s="2">
        <v>4</v>
      </c>
      <c r="B63" s="2">
        <v>4</v>
      </c>
      <c r="C63" s="2">
        <v>4</v>
      </c>
      <c r="D63" s="2">
        <v>4</v>
      </c>
      <c r="E63" s="2">
        <v>4</v>
      </c>
    </row>
    <row r="64" spans="1:5" x14ac:dyDescent="0.25">
      <c r="A64" s="2">
        <v>5</v>
      </c>
      <c r="B64" s="2">
        <v>5</v>
      </c>
      <c r="C64" s="2">
        <v>5</v>
      </c>
      <c r="D64" s="2">
        <v>4</v>
      </c>
      <c r="E64" s="2">
        <v>5</v>
      </c>
    </row>
    <row r="65" spans="1:5" x14ac:dyDescent="0.25">
      <c r="A65" s="2">
        <v>4</v>
      </c>
      <c r="B65" s="2">
        <v>4</v>
      </c>
      <c r="C65" s="2">
        <v>4</v>
      </c>
      <c r="D65" s="2">
        <v>4</v>
      </c>
      <c r="E65" s="2">
        <v>4</v>
      </c>
    </row>
    <row r="66" spans="1:5" x14ac:dyDescent="0.25">
      <c r="A66" s="2">
        <v>3</v>
      </c>
      <c r="B66" s="2">
        <v>4</v>
      </c>
      <c r="C66" s="2">
        <v>4</v>
      </c>
      <c r="D66" s="2">
        <v>3</v>
      </c>
      <c r="E66" s="2">
        <v>4</v>
      </c>
    </row>
    <row r="67" spans="1:5" x14ac:dyDescent="0.25">
      <c r="A67" s="2">
        <v>5</v>
      </c>
      <c r="B67" s="2">
        <v>5</v>
      </c>
      <c r="C67" s="2">
        <v>5</v>
      </c>
      <c r="D67" s="2">
        <v>5</v>
      </c>
      <c r="E67" s="2">
        <v>5</v>
      </c>
    </row>
    <row r="68" spans="1:5" x14ac:dyDescent="0.25">
      <c r="A68" s="2">
        <v>4</v>
      </c>
      <c r="B68" s="2">
        <v>4</v>
      </c>
      <c r="C68" s="2">
        <v>4</v>
      </c>
      <c r="D68" s="2">
        <v>3</v>
      </c>
      <c r="E68" s="2">
        <v>4</v>
      </c>
    </row>
    <row r="69" spans="1:5" x14ac:dyDescent="0.25">
      <c r="A69" s="2">
        <v>4</v>
      </c>
      <c r="B69" s="2">
        <v>4</v>
      </c>
      <c r="C69" s="2">
        <v>3</v>
      </c>
      <c r="D69" s="2">
        <v>3</v>
      </c>
      <c r="E69" s="2">
        <v>3</v>
      </c>
    </row>
    <row r="70" spans="1:5" x14ac:dyDescent="0.25">
      <c r="A70" s="2">
        <v>5</v>
      </c>
      <c r="B70" s="2">
        <v>5</v>
      </c>
      <c r="C70" s="2">
        <v>4</v>
      </c>
      <c r="D70" s="2">
        <v>5</v>
      </c>
      <c r="E70" s="2">
        <v>5</v>
      </c>
    </row>
    <row r="71" spans="1:5" x14ac:dyDescent="0.25">
      <c r="A71" s="2">
        <v>4</v>
      </c>
      <c r="B71" s="2">
        <v>4</v>
      </c>
      <c r="C71" s="2">
        <v>4</v>
      </c>
      <c r="D71" s="2">
        <v>4</v>
      </c>
      <c r="E71" s="2">
        <v>4</v>
      </c>
    </row>
    <row r="72" spans="1:5" x14ac:dyDescent="0.25">
      <c r="A72" s="2">
        <v>4</v>
      </c>
      <c r="B72" s="2">
        <v>4</v>
      </c>
      <c r="C72" s="2">
        <v>4</v>
      </c>
      <c r="D72" s="2">
        <v>4</v>
      </c>
      <c r="E72" s="2">
        <v>4</v>
      </c>
    </row>
    <row r="73" spans="1:5" x14ac:dyDescent="0.25">
      <c r="A73" s="2">
        <v>4</v>
      </c>
      <c r="B73" s="2">
        <v>4</v>
      </c>
      <c r="C73" s="2">
        <v>4</v>
      </c>
      <c r="D73" s="2">
        <v>4</v>
      </c>
      <c r="E73" s="2">
        <v>4</v>
      </c>
    </row>
    <row r="74" spans="1:5" x14ac:dyDescent="0.25">
      <c r="A74" s="2">
        <v>5</v>
      </c>
      <c r="B74" s="2">
        <v>5</v>
      </c>
      <c r="C74" s="2">
        <v>5</v>
      </c>
      <c r="D74" s="2">
        <v>5</v>
      </c>
      <c r="E74" s="2">
        <v>5</v>
      </c>
    </row>
    <row r="75" spans="1:5" x14ac:dyDescent="0.25">
      <c r="A75" s="2">
        <v>4</v>
      </c>
      <c r="B75" s="2">
        <v>4</v>
      </c>
      <c r="C75" s="2">
        <v>4</v>
      </c>
      <c r="D75" s="2">
        <v>4</v>
      </c>
      <c r="E75" s="2">
        <v>4</v>
      </c>
    </row>
    <row r="76" spans="1:5" x14ac:dyDescent="0.25">
      <c r="A76" s="2">
        <v>4</v>
      </c>
      <c r="B76" s="2">
        <v>4</v>
      </c>
      <c r="C76" s="2">
        <v>5</v>
      </c>
      <c r="D76" s="2">
        <v>5</v>
      </c>
      <c r="E76" s="2">
        <v>5</v>
      </c>
    </row>
    <row r="77" spans="1:5" x14ac:dyDescent="0.25">
      <c r="A77" s="2">
        <v>4</v>
      </c>
      <c r="B77" s="2">
        <v>4</v>
      </c>
      <c r="C77" s="2">
        <v>4</v>
      </c>
      <c r="D77" s="2">
        <v>4</v>
      </c>
      <c r="E77" s="2">
        <v>4</v>
      </c>
    </row>
    <row r="78" spans="1:5" x14ac:dyDescent="0.25">
      <c r="A78" s="2">
        <v>3</v>
      </c>
      <c r="B78" s="2">
        <v>3</v>
      </c>
      <c r="C78" s="2">
        <v>3</v>
      </c>
      <c r="D78" s="2">
        <v>3</v>
      </c>
      <c r="E78" s="2">
        <v>4</v>
      </c>
    </row>
    <row r="79" spans="1:5" x14ac:dyDescent="0.25">
      <c r="A79" s="2">
        <v>3</v>
      </c>
      <c r="B79" s="2">
        <v>3</v>
      </c>
      <c r="C79" s="2">
        <v>3</v>
      </c>
      <c r="D79" s="2">
        <v>3</v>
      </c>
      <c r="E79" s="2">
        <v>4</v>
      </c>
    </row>
    <row r="80" spans="1:5" x14ac:dyDescent="0.25">
      <c r="A80" s="2">
        <v>3</v>
      </c>
      <c r="B80" s="2">
        <v>3</v>
      </c>
      <c r="C80" s="2">
        <v>4</v>
      </c>
      <c r="D80" s="2">
        <v>3</v>
      </c>
      <c r="E80" s="2">
        <v>4</v>
      </c>
    </row>
    <row r="81" spans="1:5" x14ac:dyDescent="0.25">
      <c r="A81" s="2">
        <v>4</v>
      </c>
      <c r="B81" s="2">
        <v>4</v>
      </c>
      <c r="C81" s="2">
        <v>4</v>
      </c>
      <c r="D81" s="2">
        <v>4</v>
      </c>
      <c r="E81" s="2">
        <v>4</v>
      </c>
    </row>
    <row r="82" spans="1:5" x14ac:dyDescent="0.25">
      <c r="A82" s="2">
        <v>5</v>
      </c>
      <c r="B82" s="2">
        <v>5</v>
      </c>
      <c r="C82" s="2">
        <v>5</v>
      </c>
      <c r="D82" s="2">
        <v>5</v>
      </c>
      <c r="E82" s="2">
        <v>5</v>
      </c>
    </row>
    <row r="83" spans="1:5" x14ac:dyDescent="0.25">
      <c r="A83" s="2">
        <v>3</v>
      </c>
      <c r="B83" s="2">
        <v>3</v>
      </c>
      <c r="C83" s="2">
        <v>4</v>
      </c>
      <c r="D83" s="2">
        <v>4</v>
      </c>
      <c r="E83" s="2">
        <v>4</v>
      </c>
    </row>
    <row r="84" spans="1:5" x14ac:dyDescent="0.25">
      <c r="A84" s="2">
        <v>4</v>
      </c>
      <c r="B84" s="2">
        <v>4</v>
      </c>
      <c r="C84" s="2">
        <v>4</v>
      </c>
      <c r="D84" s="2">
        <v>4</v>
      </c>
      <c r="E84" s="2">
        <v>4</v>
      </c>
    </row>
    <row r="85" spans="1:5" x14ac:dyDescent="0.25">
      <c r="A85" s="2">
        <v>3</v>
      </c>
      <c r="B85" s="2">
        <v>2</v>
      </c>
      <c r="C85" s="2">
        <v>3</v>
      </c>
      <c r="D85" s="2">
        <v>3</v>
      </c>
      <c r="E85" s="2">
        <v>3</v>
      </c>
    </row>
    <row r="86" spans="1:5" x14ac:dyDescent="0.25">
      <c r="A86" s="2">
        <v>5</v>
      </c>
      <c r="B86" s="2">
        <v>5</v>
      </c>
      <c r="C86" s="2">
        <v>5</v>
      </c>
      <c r="D86" s="2">
        <v>5</v>
      </c>
      <c r="E86" s="2">
        <v>5</v>
      </c>
    </row>
    <row r="87" spans="1:5" x14ac:dyDescent="0.25">
      <c r="A87" s="2">
        <v>4</v>
      </c>
      <c r="B87" s="2">
        <v>4</v>
      </c>
      <c r="C87" s="2">
        <v>4</v>
      </c>
      <c r="D87" s="2">
        <v>4</v>
      </c>
      <c r="E87" s="2">
        <v>5</v>
      </c>
    </row>
    <row r="88" spans="1:5" x14ac:dyDescent="0.25">
      <c r="A88" s="2">
        <v>3</v>
      </c>
      <c r="B88" s="2">
        <v>4</v>
      </c>
      <c r="C88" s="2">
        <v>4</v>
      </c>
      <c r="D88" s="2">
        <v>3</v>
      </c>
      <c r="E88" s="2">
        <v>5</v>
      </c>
    </row>
    <row r="89" spans="1:5" x14ac:dyDescent="0.25">
      <c r="A89" s="2">
        <v>4</v>
      </c>
      <c r="B89" s="2">
        <v>4</v>
      </c>
      <c r="C89" s="2">
        <v>4</v>
      </c>
      <c r="D89" s="2">
        <v>4</v>
      </c>
      <c r="E89" s="2">
        <v>4</v>
      </c>
    </row>
    <row r="90" spans="1:5" x14ac:dyDescent="0.25">
      <c r="A90" s="2">
        <v>5</v>
      </c>
      <c r="B90" s="2">
        <v>5</v>
      </c>
      <c r="C90" s="2">
        <v>5</v>
      </c>
      <c r="D90" s="2">
        <v>5</v>
      </c>
      <c r="E90" s="2">
        <v>5</v>
      </c>
    </row>
    <row r="91" spans="1:5" x14ac:dyDescent="0.25">
      <c r="A91" s="2">
        <v>5</v>
      </c>
      <c r="B91" s="2">
        <v>5</v>
      </c>
      <c r="C91" s="2">
        <v>5</v>
      </c>
      <c r="D91" s="2">
        <v>5</v>
      </c>
      <c r="E91" s="2">
        <v>5</v>
      </c>
    </row>
    <row r="92" spans="1:5" x14ac:dyDescent="0.25">
      <c r="A92" s="2">
        <v>4</v>
      </c>
      <c r="B92" s="2">
        <v>5</v>
      </c>
      <c r="C92" s="2">
        <v>5</v>
      </c>
      <c r="D92" s="2">
        <v>5</v>
      </c>
      <c r="E92" s="2">
        <v>5</v>
      </c>
    </row>
    <row r="93" spans="1:5" x14ac:dyDescent="0.25">
      <c r="A93" s="2">
        <v>5</v>
      </c>
      <c r="B93" s="2">
        <v>5</v>
      </c>
      <c r="C93" s="2">
        <v>5</v>
      </c>
      <c r="D93" s="2">
        <v>5</v>
      </c>
      <c r="E93" s="2">
        <v>5</v>
      </c>
    </row>
    <row r="94" spans="1:5" x14ac:dyDescent="0.25">
      <c r="A94" s="2">
        <v>3</v>
      </c>
      <c r="B94" s="2">
        <v>3</v>
      </c>
      <c r="C94" s="2">
        <v>4</v>
      </c>
      <c r="D94" s="2">
        <v>3</v>
      </c>
      <c r="E94" s="2">
        <v>4</v>
      </c>
    </row>
    <row r="95" spans="1:5" x14ac:dyDescent="0.25">
      <c r="A95" s="2">
        <v>4</v>
      </c>
      <c r="B95" s="2">
        <v>4</v>
      </c>
      <c r="C95" s="2">
        <v>4</v>
      </c>
      <c r="D95" s="2">
        <v>4</v>
      </c>
      <c r="E95" s="2">
        <v>4</v>
      </c>
    </row>
    <row r="96" spans="1:5" x14ac:dyDescent="0.25">
      <c r="A96" s="2">
        <v>3</v>
      </c>
      <c r="B96" s="2">
        <v>5</v>
      </c>
      <c r="C96" s="2">
        <v>5</v>
      </c>
      <c r="D96" s="2">
        <v>4</v>
      </c>
      <c r="E96" s="2">
        <v>5</v>
      </c>
    </row>
    <row r="97" spans="1:8" x14ac:dyDescent="0.25">
      <c r="A97" s="2">
        <v>4</v>
      </c>
      <c r="B97" s="2">
        <v>5</v>
      </c>
      <c r="C97" s="2">
        <v>4</v>
      </c>
      <c r="D97" s="2">
        <v>5</v>
      </c>
      <c r="E97" s="2">
        <v>5</v>
      </c>
    </row>
    <row r="98" spans="1:8" x14ac:dyDescent="0.25">
      <c r="A98" s="2">
        <v>4</v>
      </c>
      <c r="B98" s="2">
        <v>5</v>
      </c>
      <c r="C98" s="2">
        <v>5</v>
      </c>
      <c r="D98" s="2">
        <v>5</v>
      </c>
      <c r="E98" s="2">
        <v>5</v>
      </c>
    </row>
    <row r="99" spans="1:8" x14ac:dyDescent="0.25">
      <c r="A99" s="2">
        <v>3</v>
      </c>
      <c r="B99" s="2">
        <v>3</v>
      </c>
      <c r="C99" s="2">
        <v>3</v>
      </c>
      <c r="D99" s="2">
        <v>3</v>
      </c>
      <c r="E99" s="2">
        <v>3</v>
      </c>
    </row>
    <row r="100" spans="1:8" x14ac:dyDescent="0.25">
      <c r="A100" s="2">
        <v>3</v>
      </c>
      <c r="B100" s="2">
        <v>4</v>
      </c>
      <c r="C100" s="2">
        <v>3</v>
      </c>
      <c r="D100" s="2">
        <v>3</v>
      </c>
      <c r="E100" s="2">
        <v>3</v>
      </c>
    </row>
    <row r="101" spans="1:8" x14ac:dyDescent="0.25">
      <c r="A101" s="2">
        <v>3</v>
      </c>
      <c r="B101" s="2">
        <v>3</v>
      </c>
      <c r="C101" s="2">
        <v>4</v>
      </c>
      <c r="D101" s="2">
        <v>4</v>
      </c>
      <c r="E101" s="2">
        <v>4</v>
      </c>
    </row>
    <row r="104" spans="1:8" ht="15.75" x14ac:dyDescent="0.25">
      <c r="B104" s="33" t="s">
        <v>103</v>
      </c>
      <c r="C104" s="33" t="s">
        <v>20</v>
      </c>
      <c r="D104" s="33" t="s">
        <v>21</v>
      </c>
      <c r="E104" s="33" t="s">
        <v>22</v>
      </c>
      <c r="F104" s="33" t="s">
        <v>23</v>
      </c>
      <c r="G104" s="33" t="s">
        <v>24</v>
      </c>
      <c r="H104" s="33" t="s">
        <v>53</v>
      </c>
    </row>
    <row r="105" spans="1:8" ht="15.75" x14ac:dyDescent="0.25">
      <c r="B105" s="10">
        <v>1</v>
      </c>
      <c r="C105" s="10">
        <v>4</v>
      </c>
      <c r="D105" s="10">
        <v>4</v>
      </c>
      <c r="E105" s="10">
        <v>4</v>
      </c>
      <c r="F105" s="10">
        <v>4</v>
      </c>
      <c r="G105" s="10">
        <v>4</v>
      </c>
      <c r="H105" s="10">
        <f>SUM(C105:G105)</f>
        <v>20</v>
      </c>
    </row>
    <row r="106" spans="1:8" ht="15.75" x14ac:dyDescent="0.25">
      <c r="B106" s="10">
        <v>2</v>
      </c>
      <c r="C106" s="10">
        <v>4</v>
      </c>
      <c r="D106" s="10">
        <v>4</v>
      </c>
      <c r="E106" s="10">
        <v>4</v>
      </c>
      <c r="F106" s="10">
        <v>4</v>
      </c>
      <c r="G106" s="10">
        <v>4</v>
      </c>
      <c r="H106" s="10">
        <f t="shared" ref="H106:H169" si="1">SUM(C106:G106)</f>
        <v>20</v>
      </c>
    </row>
    <row r="107" spans="1:8" ht="15.75" x14ac:dyDescent="0.25">
      <c r="B107" s="10">
        <v>3</v>
      </c>
      <c r="C107" s="10">
        <v>4</v>
      </c>
      <c r="D107" s="10">
        <v>3</v>
      </c>
      <c r="E107" s="10">
        <v>4</v>
      </c>
      <c r="F107" s="10">
        <v>4</v>
      </c>
      <c r="G107" s="10">
        <v>4</v>
      </c>
      <c r="H107" s="10">
        <f t="shared" si="1"/>
        <v>19</v>
      </c>
    </row>
    <row r="108" spans="1:8" ht="15.75" x14ac:dyDescent="0.25">
      <c r="B108" s="10">
        <v>4</v>
      </c>
      <c r="C108" s="10">
        <v>3</v>
      </c>
      <c r="D108" s="10">
        <v>4</v>
      </c>
      <c r="E108" s="10">
        <v>4</v>
      </c>
      <c r="F108" s="10">
        <v>4</v>
      </c>
      <c r="G108" s="10">
        <v>4</v>
      </c>
      <c r="H108" s="10">
        <f t="shared" si="1"/>
        <v>19</v>
      </c>
    </row>
    <row r="109" spans="1:8" ht="15.75" x14ac:dyDescent="0.25">
      <c r="B109" s="10">
        <v>5</v>
      </c>
      <c r="C109" s="10">
        <v>4</v>
      </c>
      <c r="D109" s="10">
        <v>4</v>
      </c>
      <c r="E109" s="10">
        <v>4</v>
      </c>
      <c r="F109" s="10">
        <v>4</v>
      </c>
      <c r="G109" s="10">
        <v>4</v>
      </c>
      <c r="H109" s="10">
        <f t="shared" si="1"/>
        <v>20</v>
      </c>
    </row>
    <row r="110" spans="1:8" ht="15.75" x14ac:dyDescent="0.25">
      <c r="B110" s="10">
        <v>6</v>
      </c>
      <c r="C110" s="10">
        <v>5</v>
      </c>
      <c r="D110" s="10">
        <v>4</v>
      </c>
      <c r="E110" s="10">
        <v>4</v>
      </c>
      <c r="F110" s="10">
        <v>4</v>
      </c>
      <c r="G110" s="10">
        <v>5</v>
      </c>
      <c r="H110" s="10">
        <f t="shared" si="1"/>
        <v>22</v>
      </c>
    </row>
    <row r="111" spans="1:8" ht="15.75" x14ac:dyDescent="0.25">
      <c r="B111" s="10">
        <v>7</v>
      </c>
      <c r="C111" s="10">
        <v>3</v>
      </c>
      <c r="D111" s="10">
        <v>2</v>
      </c>
      <c r="E111" s="10">
        <v>3</v>
      </c>
      <c r="F111" s="10">
        <v>3</v>
      </c>
      <c r="G111" s="10">
        <v>3</v>
      </c>
      <c r="H111" s="10">
        <f t="shared" si="1"/>
        <v>14</v>
      </c>
    </row>
    <row r="112" spans="1:8" ht="15.75" x14ac:dyDescent="0.25">
      <c r="B112" s="10">
        <v>8</v>
      </c>
      <c r="C112" s="10">
        <v>4</v>
      </c>
      <c r="D112" s="10">
        <v>5</v>
      </c>
      <c r="E112" s="10">
        <v>5</v>
      </c>
      <c r="F112" s="10">
        <v>5</v>
      </c>
      <c r="G112" s="10">
        <v>5</v>
      </c>
      <c r="H112" s="10">
        <f t="shared" si="1"/>
        <v>24</v>
      </c>
    </row>
    <row r="113" spans="2:8" ht="15.75" x14ac:dyDescent="0.25">
      <c r="B113" s="10">
        <v>9</v>
      </c>
      <c r="C113" s="10">
        <v>5</v>
      </c>
      <c r="D113" s="10">
        <v>5</v>
      </c>
      <c r="E113" s="10">
        <v>5</v>
      </c>
      <c r="F113" s="10">
        <v>5</v>
      </c>
      <c r="G113" s="10">
        <v>5</v>
      </c>
      <c r="H113" s="10">
        <f t="shared" si="1"/>
        <v>25</v>
      </c>
    </row>
    <row r="114" spans="2:8" ht="15.75" x14ac:dyDescent="0.25">
      <c r="B114" s="10">
        <v>10</v>
      </c>
      <c r="C114" s="10">
        <v>2</v>
      </c>
      <c r="D114" s="10">
        <v>3</v>
      </c>
      <c r="E114" s="10">
        <v>3</v>
      </c>
      <c r="F114" s="10">
        <v>3</v>
      </c>
      <c r="G114" s="10">
        <v>3</v>
      </c>
      <c r="H114" s="10">
        <f t="shared" si="1"/>
        <v>14</v>
      </c>
    </row>
    <row r="115" spans="2:8" ht="15.75" x14ac:dyDescent="0.25">
      <c r="B115" s="10">
        <v>11</v>
      </c>
      <c r="C115" s="10">
        <v>4</v>
      </c>
      <c r="D115" s="10">
        <v>4</v>
      </c>
      <c r="E115" s="10">
        <v>4</v>
      </c>
      <c r="F115" s="10">
        <v>4</v>
      </c>
      <c r="G115" s="10">
        <v>4</v>
      </c>
      <c r="H115" s="10">
        <f t="shared" si="1"/>
        <v>20</v>
      </c>
    </row>
    <row r="116" spans="2:8" ht="15.75" x14ac:dyDescent="0.25">
      <c r="B116" s="10">
        <v>12</v>
      </c>
      <c r="C116" s="10">
        <v>4</v>
      </c>
      <c r="D116" s="10">
        <v>4</v>
      </c>
      <c r="E116" s="10">
        <v>4</v>
      </c>
      <c r="F116" s="10">
        <v>4</v>
      </c>
      <c r="G116" s="10">
        <v>4</v>
      </c>
      <c r="H116" s="10">
        <f t="shared" si="1"/>
        <v>20</v>
      </c>
    </row>
    <row r="117" spans="2:8" ht="15.75" x14ac:dyDescent="0.25">
      <c r="B117" s="10">
        <v>13</v>
      </c>
      <c r="C117" s="10">
        <v>4</v>
      </c>
      <c r="D117" s="10">
        <v>4</v>
      </c>
      <c r="E117" s="10">
        <v>4</v>
      </c>
      <c r="F117" s="10">
        <v>4</v>
      </c>
      <c r="G117" s="10">
        <v>4</v>
      </c>
      <c r="H117" s="10">
        <f t="shared" si="1"/>
        <v>20</v>
      </c>
    </row>
    <row r="118" spans="2:8" ht="15.75" x14ac:dyDescent="0.25">
      <c r="B118" s="10">
        <v>14</v>
      </c>
      <c r="C118" s="10">
        <v>4</v>
      </c>
      <c r="D118" s="10">
        <v>4</v>
      </c>
      <c r="E118" s="10">
        <v>4</v>
      </c>
      <c r="F118" s="10">
        <v>4</v>
      </c>
      <c r="G118" s="10">
        <v>4</v>
      </c>
      <c r="H118" s="10">
        <f t="shared" si="1"/>
        <v>20</v>
      </c>
    </row>
    <row r="119" spans="2:8" ht="15.75" x14ac:dyDescent="0.25">
      <c r="B119" s="10">
        <v>15</v>
      </c>
      <c r="C119" s="10">
        <v>5</v>
      </c>
      <c r="D119" s="10">
        <v>5</v>
      </c>
      <c r="E119" s="10">
        <v>5</v>
      </c>
      <c r="F119" s="10">
        <v>5</v>
      </c>
      <c r="G119" s="10">
        <v>5</v>
      </c>
      <c r="H119" s="10">
        <f t="shared" si="1"/>
        <v>25</v>
      </c>
    </row>
    <row r="120" spans="2:8" ht="15.75" x14ac:dyDescent="0.25">
      <c r="B120" s="10">
        <v>16</v>
      </c>
      <c r="C120" s="10">
        <v>4</v>
      </c>
      <c r="D120" s="10">
        <v>4</v>
      </c>
      <c r="E120" s="10">
        <v>4</v>
      </c>
      <c r="F120" s="10">
        <v>4</v>
      </c>
      <c r="G120" s="10">
        <v>4</v>
      </c>
      <c r="H120" s="10">
        <f t="shared" si="1"/>
        <v>20</v>
      </c>
    </row>
    <row r="121" spans="2:8" ht="15.75" x14ac:dyDescent="0.25">
      <c r="B121" s="10">
        <v>17</v>
      </c>
      <c r="C121" s="10">
        <v>4</v>
      </c>
      <c r="D121" s="10">
        <v>5</v>
      </c>
      <c r="E121" s="10">
        <v>5</v>
      </c>
      <c r="F121" s="10">
        <v>5</v>
      </c>
      <c r="G121" s="10">
        <v>5</v>
      </c>
      <c r="H121" s="10">
        <f t="shared" si="1"/>
        <v>24</v>
      </c>
    </row>
    <row r="122" spans="2:8" ht="15.75" x14ac:dyDescent="0.25">
      <c r="B122" s="10">
        <v>18</v>
      </c>
      <c r="C122" s="10">
        <v>4</v>
      </c>
      <c r="D122" s="10">
        <v>4</v>
      </c>
      <c r="E122" s="10">
        <v>4</v>
      </c>
      <c r="F122" s="10">
        <v>4</v>
      </c>
      <c r="G122" s="10">
        <v>4</v>
      </c>
      <c r="H122" s="10">
        <f t="shared" si="1"/>
        <v>20</v>
      </c>
    </row>
    <row r="123" spans="2:8" ht="15.75" x14ac:dyDescent="0.25">
      <c r="B123" s="10">
        <v>19</v>
      </c>
      <c r="C123" s="10">
        <v>3</v>
      </c>
      <c r="D123" s="10">
        <v>3</v>
      </c>
      <c r="E123" s="10">
        <v>3</v>
      </c>
      <c r="F123" s="10">
        <v>4</v>
      </c>
      <c r="G123" s="10">
        <v>4</v>
      </c>
      <c r="H123" s="10">
        <f t="shared" si="1"/>
        <v>17</v>
      </c>
    </row>
    <row r="124" spans="2:8" ht="15.75" x14ac:dyDescent="0.25">
      <c r="B124" s="10">
        <v>20</v>
      </c>
      <c r="C124" s="10">
        <v>3</v>
      </c>
      <c r="D124" s="10">
        <v>3</v>
      </c>
      <c r="E124" s="10">
        <v>3</v>
      </c>
      <c r="F124" s="10">
        <v>2</v>
      </c>
      <c r="G124" s="10">
        <v>4</v>
      </c>
      <c r="H124" s="10">
        <f t="shared" si="1"/>
        <v>15</v>
      </c>
    </row>
    <row r="125" spans="2:8" ht="15.75" x14ac:dyDescent="0.25">
      <c r="B125" s="10">
        <v>21</v>
      </c>
      <c r="C125" s="10">
        <v>4</v>
      </c>
      <c r="D125" s="10">
        <v>4</v>
      </c>
      <c r="E125" s="10">
        <v>4</v>
      </c>
      <c r="F125" s="10">
        <v>4</v>
      </c>
      <c r="G125" s="10">
        <v>4</v>
      </c>
      <c r="H125" s="10">
        <f t="shared" si="1"/>
        <v>20</v>
      </c>
    </row>
    <row r="126" spans="2:8" ht="15.75" x14ac:dyDescent="0.25">
      <c r="B126" s="10">
        <v>22</v>
      </c>
      <c r="C126" s="10">
        <v>5</v>
      </c>
      <c r="D126" s="10">
        <v>5</v>
      </c>
      <c r="E126" s="10">
        <v>5</v>
      </c>
      <c r="F126" s="10">
        <v>5</v>
      </c>
      <c r="G126" s="10">
        <v>5</v>
      </c>
      <c r="H126" s="10">
        <f t="shared" si="1"/>
        <v>25</v>
      </c>
    </row>
    <row r="127" spans="2:8" ht="15.75" x14ac:dyDescent="0.25">
      <c r="B127" s="10">
        <v>23</v>
      </c>
      <c r="C127" s="10">
        <v>5</v>
      </c>
      <c r="D127" s="10">
        <v>5</v>
      </c>
      <c r="E127" s="10">
        <v>5</v>
      </c>
      <c r="F127" s="10">
        <v>5</v>
      </c>
      <c r="G127" s="10">
        <v>5</v>
      </c>
      <c r="H127" s="10">
        <f t="shared" si="1"/>
        <v>25</v>
      </c>
    </row>
    <row r="128" spans="2:8" ht="15.75" x14ac:dyDescent="0.25">
      <c r="B128" s="10">
        <v>24</v>
      </c>
      <c r="C128" s="10">
        <v>4</v>
      </c>
      <c r="D128" s="10">
        <v>4</v>
      </c>
      <c r="E128" s="10">
        <v>5</v>
      </c>
      <c r="F128" s="10">
        <v>5</v>
      </c>
      <c r="G128" s="10">
        <v>5</v>
      </c>
      <c r="H128" s="10">
        <f t="shared" si="1"/>
        <v>23</v>
      </c>
    </row>
    <row r="129" spans="2:8" ht="15.75" x14ac:dyDescent="0.25">
      <c r="B129" s="10">
        <v>25</v>
      </c>
      <c r="C129" s="10">
        <v>4</v>
      </c>
      <c r="D129" s="10">
        <v>5</v>
      </c>
      <c r="E129" s="10">
        <v>5</v>
      </c>
      <c r="F129" s="10">
        <v>4</v>
      </c>
      <c r="G129" s="10">
        <v>4</v>
      </c>
      <c r="H129" s="10">
        <f t="shared" si="1"/>
        <v>22</v>
      </c>
    </row>
    <row r="130" spans="2:8" ht="15.75" x14ac:dyDescent="0.25">
      <c r="B130" s="10">
        <v>26</v>
      </c>
      <c r="C130" s="10">
        <v>3</v>
      </c>
      <c r="D130" s="10">
        <v>3</v>
      </c>
      <c r="E130" s="10">
        <v>4</v>
      </c>
      <c r="F130" s="10">
        <v>4</v>
      </c>
      <c r="G130" s="10">
        <v>4</v>
      </c>
      <c r="H130" s="10">
        <f t="shared" si="1"/>
        <v>18</v>
      </c>
    </row>
    <row r="131" spans="2:8" ht="15.75" x14ac:dyDescent="0.25">
      <c r="B131" s="10">
        <v>27</v>
      </c>
      <c r="C131" s="10">
        <v>2</v>
      </c>
      <c r="D131" s="10">
        <v>2</v>
      </c>
      <c r="E131" s="10">
        <v>3</v>
      </c>
      <c r="F131" s="10">
        <v>2</v>
      </c>
      <c r="G131" s="10">
        <v>2</v>
      </c>
      <c r="H131" s="10">
        <f t="shared" si="1"/>
        <v>11</v>
      </c>
    </row>
    <row r="132" spans="2:8" ht="15.75" x14ac:dyDescent="0.25">
      <c r="B132" s="10">
        <v>28</v>
      </c>
      <c r="C132" s="10">
        <v>4</v>
      </c>
      <c r="D132" s="10">
        <v>5</v>
      </c>
      <c r="E132" s="10">
        <v>5</v>
      </c>
      <c r="F132" s="10">
        <v>4</v>
      </c>
      <c r="G132" s="10">
        <v>5</v>
      </c>
      <c r="H132" s="10">
        <f t="shared" si="1"/>
        <v>23</v>
      </c>
    </row>
    <row r="133" spans="2:8" ht="15.75" x14ac:dyDescent="0.25">
      <c r="B133" s="10">
        <v>29</v>
      </c>
      <c r="C133" s="10">
        <v>4</v>
      </c>
      <c r="D133" s="10">
        <v>4</v>
      </c>
      <c r="E133" s="10">
        <v>4</v>
      </c>
      <c r="F133" s="10">
        <v>4</v>
      </c>
      <c r="G133" s="10">
        <v>4</v>
      </c>
      <c r="H133" s="10">
        <f t="shared" si="1"/>
        <v>20</v>
      </c>
    </row>
    <row r="134" spans="2:8" ht="15.75" x14ac:dyDescent="0.25">
      <c r="B134" s="10">
        <v>30</v>
      </c>
      <c r="C134" s="10">
        <v>5</v>
      </c>
      <c r="D134" s="10">
        <v>5</v>
      </c>
      <c r="E134" s="10">
        <v>5</v>
      </c>
      <c r="F134" s="10">
        <v>5</v>
      </c>
      <c r="G134" s="10">
        <v>5</v>
      </c>
      <c r="H134" s="10">
        <f t="shared" si="1"/>
        <v>25</v>
      </c>
    </row>
    <row r="135" spans="2:8" ht="15.75" x14ac:dyDescent="0.25">
      <c r="B135" s="10">
        <v>31</v>
      </c>
      <c r="C135" s="10">
        <v>5</v>
      </c>
      <c r="D135" s="10">
        <v>4</v>
      </c>
      <c r="E135" s="10">
        <v>5</v>
      </c>
      <c r="F135" s="10">
        <v>5</v>
      </c>
      <c r="G135" s="10">
        <v>5</v>
      </c>
      <c r="H135" s="10">
        <f t="shared" si="1"/>
        <v>24</v>
      </c>
    </row>
    <row r="136" spans="2:8" ht="15.75" x14ac:dyDescent="0.25">
      <c r="B136" s="10">
        <v>32</v>
      </c>
      <c r="C136" s="10">
        <v>4</v>
      </c>
      <c r="D136" s="10">
        <v>5</v>
      </c>
      <c r="E136" s="10">
        <v>4</v>
      </c>
      <c r="F136" s="10">
        <v>5</v>
      </c>
      <c r="G136" s="10">
        <v>5</v>
      </c>
      <c r="H136" s="10">
        <f t="shared" si="1"/>
        <v>23</v>
      </c>
    </row>
    <row r="137" spans="2:8" ht="15.75" x14ac:dyDescent="0.25">
      <c r="B137" s="10">
        <v>33</v>
      </c>
      <c r="C137" s="10">
        <v>4</v>
      </c>
      <c r="D137" s="10">
        <v>4</v>
      </c>
      <c r="E137" s="10">
        <v>4</v>
      </c>
      <c r="F137" s="10">
        <v>4</v>
      </c>
      <c r="G137" s="10">
        <v>4</v>
      </c>
      <c r="H137" s="10">
        <f t="shared" si="1"/>
        <v>20</v>
      </c>
    </row>
    <row r="138" spans="2:8" ht="15.75" x14ac:dyDescent="0.25">
      <c r="B138" s="10">
        <v>34</v>
      </c>
      <c r="C138" s="10">
        <v>5</v>
      </c>
      <c r="D138" s="10">
        <v>5</v>
      </c>
      <c r="E138" s="10">
        <v>5</v>
      </c>
      <c r="F138" s="10">
        <v>5</v>
      </c>
      <c r="G138" s="10">
        <v>5</v>
      </c>
      <c r="H138" s="10">
        <f t="shared" si="1"/>
        <v>25</v>
      </c>
    </row>
    <row r="139" spans="2:8" ht="15.75" x14ac:dyDescent="0.25">
      <c r="B139" s="10">
        <v>35</v>
      </c>
      <c r="C139" s="10">
        <v>2</v>
      </c>
      <c r="D139" s="10">
        <v>2</v>
      </c>
      <c r="E139" s="10">
        <v>2</v>
      </c>
      <c r="F139" s="10">
        <v>2</v>
      </c>
      <c r="G139" s="10">
        <v>2</v>
      </c>
      <c r="H139" s="10">
        <f t="shared" si="1"/>
        <v>10</v>
      </c>
    </row>
    <row r="140" spans="2:8" ht="15.75" x14ac:dyDescent="0.25">
      <c r="B140" s="10">
        <v>36</v>
      </c>
      <c r="C140" s="10">
        <v>3</v>
      </c>
      <c r="D140" s="10">
        <v>5</v>
      </c>
      <c r="E140" s="10">
        <v>4</v>
      </c>
      <c r="F140" s="10">
        <v>4</v>
      </c>
      <c r="G140" s="10">
        <v>5</v>
      </c>
      <c r="H140" s="10">
        <f t="shared" si="1"/>
        <v>21</v>
      </c>
    </row>
    <row r="141" spans="2:8" ht="15.75" x14ac:dyDescent="0.25">
      <c r="B141" s="10">
        <v>37</v>
      </c>
      <c r="C141" s="10">
        <v>4</v>
      </c>
      <c r="D141" s="10">
        <v>4</v>
      </c>
      <c r="E141" s="10">
        <v>4</v>
      </c>
      <c r="F141" s="10">
        <v>4</v>
      </c>
      <c r="G141" s="10">
        <v>4</v>
      </c>
      <c r="H141" s="10">
        <f t="shared" si="1"/>
        <v>20</v>
      </c>
    </row>
    <row r="142" spans="2:8" ht="15.75" x14ac:dyDescent="0.25">
      <c r="B142" s="10">
        <v>38</v>
      </c>
      <c r="C142" s="10">
        <v>3</v>
      </c>
      <c r="D142" s="10">
        <v>2</v>
      </c>
      <c r="E142" s="10">
        <v>2</v>
      </c>
      <c r="F142" s="10">
        <v>4</v>
      </c>
      <c r="G142" s="10">
        <v>3</v>
      </c>
      <c r="H142" s="10">
        <f t="shared" si="1"/>
        <v>14</v>
      </c>
    </row>
    <row r="143" spans="2:8" ht="15.75" x14ac:dyDescent="0.25">
      <c r="B143" s="10">
        <v>39</v>
      </c>
      <c r="C143" s="10">
        <v>4</v>
      </c>
      <c r="D143" s="10">
        <v>4</v>
      </c>
      <c r="E143" s="10">
        <v>4</v>
      </c>
      <c r="F143" s="10">
        <v>4</v>
      </c>
      <c r="G143" s="10">
        <v>4</v>
      </c>
      <c r="H143" s="10">
        <f t="shared" si="1"/>
        <v>20</v>
      </c>
    </row>
    <row r="144" spans="2:8" ht="15.75" x14ac:dyDescent="0.25">
      <c r="B144" s="10">
        <v>40</v>
      </c>
      <c r="C144" s="10">
        <v>2</v>
      </c>
      <c r="D144" s="10">
        <v>3</v>
      </c>
      <c r="E144" s="10">
        <v>3</v>
      </c>
      <c r="F144" s="10">
        <v>2</v>
      </c>
      <c r="G144" s="10">
        <v>4</v>
      </c>
      <c r="H144" s="10">
        <f t="shared" si="1"/>
        <v>14</v>
      </c>
    </row>
    <row r="145" spans="2:8" ht="15.75" x14ac:dyDescent="0.25">
      <c r="B145" s="10">
        <v>41</v>
      </c>
      <c r="C145" s="10">
        <v>5</v>
      </c>
      <c r="D145" s="10">
        <v>4</v>
      </c>
      <c r="E145" s="10">
        <v>4</v>
      </c>
      <c r="F145" s="10">
        <v>3</v>
      </c>
      <c r="G145" s="10">
        <v>4</v>
      </c>
      <c r="H145" s="10">
        <f t="shared" si="1"/>
        <v>20</v>
      </c>
    </row>
    <row r="146" spans="2:8" ht="15.75" x14ac:dyDescent="0.25">
      <c r="B146" s="10">
        <v>42</v>
      </c>
      <c r="C146" s="10">
        <v>4</v>
      </c>
      <c r="D146" s="10">
        <v>4</v>
      </c>
      <c r="E146" s="10">
        <v>3</v>
      </c>
      <c r="F146" s="10">
        <v>4</v>
      </c>
      <c r="G146" s="10">
        <v>4</v>
      </c>
      <c r="H146" s="10">
        <f t="shared" si="1"/>
        <v>19</v>
      </c>
    </row>
    <row r="147" spans="2:8" ht="15.75" x14ac:dyDescent="0.25">
      <c r="B147" s="10">
        <v>43</v>
      </c>
      <c r="C147" s="10">
        <v>3</v>
      </c>
      <c r="D147" s="10">
        <v>2</v>
      </c>
      <c r="E147" s="10">
        <v>3</v>
      </c>
      <c r="F147" s="10">
        <v>3</v>
      </c>
      <c r="G147" s="10">
        <v>3</v>
      </c>
      <c r="H147" s="10">
        <f t="shared" si="1"/>
        <v>14</v>
      </c>
    </row>
    <row r="148" spans="2:8" ht="15.75" x14ac:dyDescent="0.25">
      <c r="B148" s="10">
        <v>44</v>
      </c>
      <c r="C148" s="10">
        <v>3</v>
      </c>
      <c r="D148" s="10">
        <v>3</v>
      </c>
      <c r="E148" s="10">
        <v>3</v>
      </c>
      <c r="F148" s="10">
        <v>3</v>
      </c>
      <c r="G148" s="10">
        <v>3</v>
      </c>
      <c r="H148" s="10">
        <f t="shared" si="1"/>
        <v>15</v>
      </c>
    </row>
    <row r="149" spans="2:8" ht="15.75" x14ac:dyDescent="0.25">
      <c r="B149" s="10">
        <v>45</v>
      </c>
      <c r="C149" s="10">
        <v>4</v>
      </c>
      <c r="D149" s="10">
        <v>4</v>
      </c>
      <c r="E149" s="10">
        <v>4</v>
      </c>
      <c r="F149" s="10">
        <v>4</v>
      </c>
      <c r="G149" s="10">
        <v>5</v>
      </c>
      <c r="H149" s="10">
        <f t="shared" si="1"/>
        <v>21</v>
      </c>
    </row>
    <row r="150" spans="2:8" ht="15.75" x14ac:dyDescent="0.25">
      <c r="B150" s="10">
        <v>46</v>
      </c>
      <c r="C150" s="10">
        <v>4</v>
      </c>
      <c r="D150" s="10">
        <v>4</v>
      </c>
      <c r="E150" s="10">
        <v>4</v>
      </c>
      <c r="F150" s="10">
        <v>4</v>
      </c>
      <c r="G150" s="10">
        <v>4</v>
      </c>
      <c r="H150" s="10">
        <f t="shared" si="1"/>
        <v>20</v>
      </c>
    </row>
    <row r="151" spans="2:8" ht="15.75" x14ac:dyDescent="0.25">
      <c r="B151" s="10">
        <v>47</v>
      </c>
      <c r="C151" s="10">
        <v>2</v>
      </c>
      <c r="D151" s="10">
        <v>3</v>
      </c>
      <c r="E151" s="10">
        <v>3</v>
      </c>
      <c r="F151" s="10">
        <v>2</v>
      </c>
      <c r="G151" s="10">
        <v>2</v>
      </c>
      <c r="H151" s="10">
        <f t="shared" si="1"/>
        <v>12</v>
      </c>
    </row>
    <row r="152" spans="2:8" ht="15.75" x14ac:dyDescent="0.25">
      <c r="B152" s="10">
        <v>48</v>
      </c>
      <c r="C152" s="10">
        <v>5</v>
      </c>
      <c r="D152" s="10">
        <v>4</v>
      </c>
      <c r="E152" s="10">
        <v>3</v>
      </c>
      <c r="F152" s="10">
        <v>4</v>
      </c>
      <c r="G152" s="10">
        <v>4</v>
      </c>
      <c r="H152" s="10">
        <f t="shared" si="1"/>
        <v>20</v>
      </c>
    </row>
    <row r="153" spans="2:8" ht="15.75" x14ac:dyDescent="0.25">
      <c r="B153" s="10">
        <v>49</v>
      </c>
      <c r="C153" s="10">
        <v>3</v>
      </c>
      <c r="D153" s="10">
        <v>4</v>
      </c>
      <c r="E153" s="10">
        <v>4</v>
      </c>
      <c r="F153" s="10">
        <v>3</v>
      </c>
      <c r="G153" s="10">
        <v>4</v>
      </c>
      <c r="H153" s="10">
        <f t="shared" si="1"/>
        <v>18</v>
      </c>
    </row>
    <row r="154" spans="2:8" ht="15.75" x14ac:dyDescent="0.25">
      <c r="B154" s="10">
        <v>50</v>
      </c>
      <c r="C154" s="10">
        <v>2</v>
      </c>
      <c r="D154" s="10">
        <v>3</v>
      </c>
      <c r="E154" s="10">
        <v>3</v>
      </c>
      <c r="F154" s="10">
        <v>3</v>
      </c>
      <c r="G154" s="10">
        <v>4</v>
      </c>
      <c r="H154" s="10">
        <f t="shared" si="1"/>
        <v>15</v>
      </c>
    </row>
    <row r="155" spans="2:8" ht="15.75" x14ac:dyDescent="0.25">
      <c r="B155" s="10">
        <v>51</v>
      </c>
      <c r="C155" s="10">
        <v>4</v>
      </c>
      <c r="D155" s="10">
        <v>4</v>
      </c>
      <c r="E155" s="10">
        <v>4</v>
      </c>
      <c r="F155" s="10">
        <v>5</v>
      </c>
      <c r="G155" s="10">
        <v>4</v>
      </c>
      <c r="H155" s="10">
        <f t="shared" si="1"/>
        <v>21</v>
      </c>
    </row>
    <row r="156" spans="2:8" ht="15.75" x14ac:dyDescent="0.25">
      <c r="B156" s="10">
        <v>52</v>
      </c>
      <c r="C156" s="10">
        <v>4</v>
      </c>
      <c r="D156" s="10">
        <v>4</v>
      </c>
      <c r="E156" s="10">
        <v>4</v>
      </c>
      <c r="F156" s="10">
        <v>4</v>
      </c>
      <c r="G156" s="10">
        <v>5</v>
      </c>
      <c r="H156" s="10">
        <f t="shared" si="1"/>
        <v>21</v>
      </c>
    </row>
    <row r="157" spans="2:8" ht="15.75" x14ac:dyDescent="0.25">
      <c r="B157" s="10">
        <v>53</v>
      </c>
      <c r="C157" s="10">
        <v>4</v>
      </c>
      <c r="D157" s="10">
        <v>4</v>
      </c>
      <c r="E157" s="10">
        <v>4</v>
      </c>
      <c r="F157" s="10">
        <v>4</v>
      </c>
      <c r="G157" s="10">
        <v>4</v>
      </c>
      <c r="H157" s="10">
        <f t="shared" si="1"/>
        <v>20</v>
      </c>
    </row>
    <row r="158" spans="2:8" ht="15.75" x14ac:dyDescent="0.25">
      <c r="B158" s="10">
        <v>54</v>
      </c>
      <c r="C158" s="10">
        <v>2</v>
      </c>
      <c r="D158" s="10">
        <v>3</v>
      </c>
      <c r="E158" s="10">
        <v>4</v>
      </c>
      <c r="F158" s="10">
        <v>3</v>
      </c>
      <c r="G158" s="10">
        <v>4</v>
      </c>
      <c r="H158" s="10">
        <f t="shared" si="1"/>
        <v>16</v>
      </c>
    </row>
    <row r="159" spans="2:8" ht="15.75" x14ac:dyDescent="0.25">
      <c r="B159" s="10">
        <v>55</v>
      </c>
      <c r="C159" s="10">
        <v>4</v>
      </c>
      <c r="D159" s="10">
        <v>4</v>
      </c>
      <c r="E159" s="10">
        <v>4</v>
      </c>
      <c r="F159" s="10">
        <v>4</v>
      </c>
      <c r="G159" s="10">
        <v>4</v>
      </c>
      <c r="H159" s="10">
        <f t="shared" si="1"/>
        <v>20</v>
      </c>
    </row>
    <row r="160" spans="2:8" ht="15.75" x14ac:dyDescent="0.25">
      <c r="B160" s="10">
        <v>56</v>
      </c>
      <c r="C160" s="10">
        <v>4</v>
      </c>
      <c r="D160" s="10">
        <v>4</v>
      </c>
      <c r="E160" s="10">
        <v>4</v>
      </c>
      <c r="F160" s="10">
        <v>4</v>
      </c>
      <c r="G160" s="10">
        <v>4</v>
      </c>
      <c r="H160" s="10">
        <f t="shared" si="1"/>
        <v>20</v>
      </c>
    </row>
    <row r="161" spans="2:8" ht="15.75" x14ac:dyDescent="0.25">
      <c r="B161" s="10">
        <v>57</v>
      </c>
      <c r="C161" s="10">
        <v>4</v>
      </c>
      <c r="D161" s="10">
        <v>5</v>
      </c>
      <c r="E161" s="10">
        <v>5</v>
      </c>
      <c r="F161" s="10">
        <v>5</v>
      </c>
      <c r="G161" s="10">
        <v>4</v>
      </c>
      <c r="H161" s="10">
        <f t="shared" si="1"/>
        <v>23</v>
      </c>
    </row>
    <row r="162" spans="2:8" ht="15.75" x14ac:dyDescent="0.25">
      <c r="B162" s="10">
        <v>58</v>
      </c>
      <c r="C162" s="10">
        <v>3</v>
      </c>
      <c r="D162" s="10">
        <v>3</v>
      </c>
      <c r="E162" s="10">
        <v>3</v>
      </c>
      <c r="F162" s="10">
        <v>3</v>
      </c>
      <c r="G162" s="10">
        <v>3</v>
      </c>
      <c r="H162" s="10">
        <f t="shared" si="1"/>
        <v>15</v>
      </c>
    </row>
    <row r="163" spans="2:8" ht="15.75" x14ac:dyDescent="0.25">
      <c r="B163" s="10">
        <v>59</v>
      </c>
      <c r="C163" s="10">
        <v>4</v>
      </c>
      <c r="D163" s="10">
        <v>4</v>
      </c>
      <c r="E163" s="10">
        <v>4</v>
      </c>
      <c r="F163" s="10">
        <v>4</v>
      </c>
      <c r="G163" s="10">
        <v>4</v>
      </c>
      <c r="H163" s="10">
        <f t="shared" si="1"/>
        <v>20</v>
      </c>
    </row>
    <row r="164" spans="2:8" ht="15.75" x14ac:dyDescent="0.25">
      <c r="B164" s="10">
        <v>60</v>
      </c>
      <c r="C164" s="10">
        <v>5</v>
      </c>
      <c r="D164" s="10">
        <v>5</v>
      </c>
      <c r="E164" s="10">
        <v>5</v>
      </c>
      <c r="F164" s="10">
        <v>5</v>
      </c>
      <c r="G164" s="10">
        <v>5</v>
      </c>
      <c r="H164" s="10">
        <f t="shared" si="1"/>
        <v>25</v>
      </c>
    </row>
    <row r="165" spans="2:8" ht="15.75" x14ac:dyDescent="0.25">
      <c r="B165" s="10">
        <v>61</v>
      </c>
      <c r="C165" s="10">
        <v>4</v>
      </c>
      <c r="D165" s="10">
        <v>4</v>
      </c>
      <c r="E165" s="10">
        <v>4</v>
      </c>
      <c r="F165" s="10">
        <v>4</v>
      </c>
      <c r="G165" s="10">
        <v>5</v>
      </c>
      <c r="H165" s="10">
        <f t="shared" si="1"/>
        <v>21</v>
      </c>
    </row>
    <row r="166" spans="2:8" ht="15.75" x14ac:dyDescent="0.25">
      <c r="B166" s="10">
        <v>62</v>
      </c>
      <c r="C166" s="10">
        <v>4</v>
      </c>
      <c r="D166" s="10">
        <v>4</v>
      </c>
      <c r="E166" s="10">
        <v>4</v>
      </c>
      <c r="F166" s="10">
        <v>4</v>
      </c>
      <c r="G166" s="10">
        <v>4</v>
      </c>
      <c r="H166" s="10">
        <f t="shared" si="1"/>
        <v>20</v>
      </c>
    </row>
    <row r="167" spans="2:8" ht="15.75" x14ac:dyDescent="0.25">
      <c r="B167" s="10">
        <v>63</v>
      </c>
      <c r="C167" s="10">
        <v>5</v>
      </c>
      <c r="D167" s="10">
        <v>5</v>
      </c>
      <c r="E167" s="10">
        <v>5</v>
      </c>
      <c r="F167" s="10">
        <v>4</v>
      </c>
      <c r="G167" s="10">
        <v>5</v>
      </c>
      <c r="H167" s="10">
        <f t="shared" si="1"/>
        <v>24</v>
      </c>
    </row>
    <row r="168" spans="2:8" ht="15.75" x14ac:dyDescent="0.25">
      <c r="B168" s="10">
        <v>64</v>
      </c>
      <c r="C168" s="10">
        <v>4</v>
      </c>
      <c r="D168" s="10">
        <v>4</v>
      </c>
      <c r="E168" s="10">
        <v>4</v>
      </c>
      <c r="F168" s="10">
        <v>4</v>
      </c>
      <c r="G168" s="10">
        <v>4</v>
      </c>
      <c r="H168" s="10">
        <f t="shared" si="1"/>
        <v>20</v>
      </c>
    </row>
    <row r="169" spans="2:8" ht="15.75" x14ac:dyDescent="0.25">
      <c r="B169" s="10">
        <v>65</v>
      </c>
      <c r="C169" s="10">
        <v>3</v>
      </c>
      <c r="D169" s="10">
        <v>4</v>
      </c>
      <c r="E169" s="10">
        <v>4</v>
      </c>
      <c r="F169" s="10">
        <v>3</v>
      </c>
      <c r="G169" s="10">
        <v>4</v>
      </c>
      <c r="H169" s="10">
        <f t="shared" si="1"/>
        <v>18</v>
      </c>
    </row>
    <row r="170" spans="2:8" ht="15.75" x14ac:dyDescent="0.25">
      <c r="B170" s="10">
        <v>66</v>
      </c>
      <c r="C170" s="10">
        <v>5</v>
      </c>
      <c r="D170" s="10">
        <v>5</v>
      </c>
      <c r="E170" s="10">
        <v>5</v>
      </c>
      <c r="F170" s="10">
        <v>5</v>
      </c>
      <c r="G170" s="10">
        <v>5</v>
      </c>
      <c r="H170" s="10">
        <f t="shared" ref="H170:H204" si="2">SUM(C170:G170)</f>
        <v>25</v>
      </c>
    </row>
    <row r="171" spans="2:8" ht="15.75" x14ac:dyDescent="0.25">
      <c r="B171" s="10">
        <v>67</v>
      </c>
      <c r="C171" s="10">
        <v>4</v>
      </c>
      <c r="D171" s="10">
        <v>4</v>
      </c>
      <c r="E171" s="10">
        <v>4</v>
      </c>
      <c r="F171" s="10">
        <v>3</v>
      </c>
      <c r="G171" s="10">
        <v>4</v>
      </c>
      <c r="H171" s="10">
        <f t="shared" si="2"/>
        <v>19</v>
      </c>
    </row>
    <row r="172" spans="2:8" ht="15.75" x14ac:dyDescent="0.25">
      <c r="B172" s="10">
        <v>68</v>
      </c>
      <c r="C172" s="10">
        <v>4</v>
      </c>
      <c r="D172" s="10">
        <v>4</v>
      </c>
      <c r="E172" s="10">
        <v>3</v>
      </c>
      <c r="F172" s="10">
        <v>3</v>
      </c>
      <c r="G172" s="10">
        <v>3</v>
      </c>
      <c r="H172" s="10">
        <f t="shared" si="2"/>
        <v>17</v>
      </c>
    </row>
    <row r="173" spans="2:8" ht="15.75" x14ac:dyDescent="0.25">
      <c r="B173" s="10">
        <v>69</v>
      </c>
      <c r="C173" s="10">
        <v>5</v>
      </c>
      <c r="D173" s="10">
        <v>5</v>
      </c>
      <c r="E173" s="10">
        <v>4</v>
      </c>
      <c r="F173" s="10">
        <v>5</v>
      </c>
      <c r="G173" s="10">
        <v>5</v>
      </c>
      <c r="H173" s="10">
        <f t="shared" si="2"/>
        <v>24</v>
      </c>
    </row>
    <row r="174" spans="2:8" ht="15.75" x14ac:dyDescent="0.25">
      <c r="B174" s="10">
        <v>70</v>
      </c>
      <c r="C174" s="10">
        <v>4</v>
      </c>
      <c r="D174" s="10">
        <v>4</v>
      </c>
      <c r="E174" s="10">
        <v>4</v>
      </c>
      <c r="F174" s="10">
        <v>4</v>
      </c>
      <c r="G174" s="10">
        <v>4</v>
      </c>
      <c r="H174" s="10">
        <f t="shared" si="2"/>
        <v>20</v>
      </c>
    </row>
    <row r="175" spans="2:8" ht="15.75" x14ac:dyDescent="0.25">
      <c r="B175" s="10">
        <v>71</v>
      </c>
      <c r="C175" s="10">
        <v>4</v>
      </c>
      <c r="D175" s="10">
        <v>4</v>
      </c>
      <c r="E175" s="10">
        <v>4</v>
      </c>
      <c r="F175" s="10">
        <v>4</v>
      </c>
      <c r="G175" s="10">
        <v>4</v>
      </c>
      <c r="H175" s="10">
        <f t="shared" si="2"/>
        <v>20</v>
      </c>
    </row>
    <row r="176" spans="2:8" ht="15.75" x14ac:dyDescent="0.25">
      <c r="B176" s="10">
        <v>72</v>
      </c>
      <c r="C176" s="10">
        <v>4</v>
      </c>
      <c r="D176" s="10">
        <v>4</v>
      </c>
      <c r="E176" s="10">
        <v>4</v>
      </c>
      <c r="F176" s="10">
        <v>4</v>
      </c>
      <c r="G176" s="10">
        <v>4</v>
      </c>
      <c r="H176" s="10">
        <f t="shared" si="2"/>
        <v>20</v>
      </c>
    </row>
    <row r="177" spans="2:8" ht="15.75" x14ac:dyDescent="0.25">
      <c r="B177" s="10">
        <v>73</v>
      </c>
      <c r="C177" s="10">
        <v>5</v>
      </c>
      <c r="D177" s="10">
        <v>5</v>
      </c>
      <c r="E177" s="10">
        <v>5</v>
      </c>
      <c r="F177" s="10">
        <v>5</v>
      </c>
      <c r="G177" s="10">
        <v>5</v>
      </c>
      <c r="H177" s="10">
        <f t="shared" si="2"/>
        <v>25</v>
      </c>
    </row>
    <row r="178" spans="2:8" ht="15.75" x14ac:dyDescent="0.25">
      <c r="B178" s="10">
        <v>74</v>
      </c>
      <c r="C178" s="10">
        <v>4</v>
      </c>
      <c r="D178" s="10">
        <v>4</v>
      </c>
      <c r="E178" s="10">
        <v>4</v>
      </c>
      <c r="F178" s="10">
        <v>4</v>
      </c>
      <c r="G178" s="10">
        <v>4</v>
      </c>
      <c r="H178" s="10">
        <f t="shared" si="2"/>
        <v>20</v>
      </c>
    </row>
    <row r="179" spans="2:8" ht="15.75" x14ac:dyDescent="0.25">
      <c r="B179" s="10">
        <v>75</v>
      </c>
      <c r="C179" s="10">
        <v>4</v>
      </c>
      <c r="D179" s="10">
        <v>4</v>
      </c>
      <c r="E179" s="10">
        <v>5</v>
      </c>
      <c r="F179" s="10">
        <v>5</v>
      </c>
      <c r="G179" s="10">
        <v>5</v>
      </c>
      <c r="H179" s="10">
        <f t="shared" si="2"/>
        <v>23</v>
      </c>
    </row>
    <row r="180" spans="2:8" ht="15.75" x14ac:dyDescent="0.25">
      <c r="B180" s="10">
        <v>76</v>
      </c>
      <c r="C180" s="10">
        <v>4</v>
      </c>
      <c r="D180" s="10">
        <v>4</v>
      </c>
      <c r="E180" s="10">
        <v>4</v>
      </c>
      <c r="F180" s="10">
        <v>4</v>
      </c>
      <c r="G180" s="10">
        <v>4</v>
      </c>
      <c r="H180" s="10">
        <f t="shared" si="2"/>
        <v>20</v>
      </c>
    </row>
    <row r="181" spans="2:8" ht="15.75" x14ac:dyDescent="0.25">
      <c r="B181" s="10">
        <v>77</v>
      </c>
      <c r="C181" s="10">
        <v>3</v>
      </c>
      <c r="D181" s="10">
        <v>3</v>
      </c>
      <c r="E181" s="10">
        <v>3</v>
      </c>
      <c r="F181" s="10">
        <v>3</v>
      </c>
      <c r="G181" s="10">
        <v>4</v>
      </c>
      <c r="H181" s="10">
        <f t="shared" si="2"/>
        <v>16</v>
      </c>
    </row>
    <row r="182" spans="2:8" ht="15.75" x14ac:dyDescent="0.25">
      <c r="B182" s="10">
        <v>78</v>
      </c>
      <c r="C182" s="10">
        <v>3</v>
      </c>
      <c r="D182" s="10">
        <v>3</v>
      </c>
      <c r="E182" s="10">
        <v>3</v>
      </c>
      <c r="F182" s="10">
        <v>3</v>
      </c>
      <c r="G182" s="10">
        <v>4</v>
      </c>
      <c r="H182" s="10">
        <f t="shared" si="2"/>
        <v>16</v>
      </c>
    </row>
    <row r="183" spans="2:8" ht="15.75" x14ac:dyDescent="0.25">
      <c r="B183" s="10">
        <v>79</v>
      </c>
      <c r="C183" s="10">
        <v>3</v>
      </c>
      <c r="D183" s="10">
        <v>3</v>
      </c>
      <c r="E183" s="10">
        <v>4</v>
      </c>
      <c r="F183" s="10">
        <v>3</v>
      </c>
      <c r="G183" s="10">
        <v>4</v>
      </c>
      <c r="H183" s="10">
        <f t="shared" si="2"/>
        <v>17</v>
      </c>
    </row>
    <row r="184" spans="2:8" ht="15.75" x14ac:dyDescent="0.25">
      <c r="B184" s="10">
        <v>80</v>
      </c>
      <c r="C184" s="10">
        <v>4</v>
      </c>
      <c r="D184" s="10">
        <v>4</v>
      </c>
      <c r="E184" s="10">
        <v>4</v>
      </c>
      <c r="F184" s="10">
        <v>4</v>
      </c>
      <c r="G184" s="10">
        <v>4</v>
      </c>
      <c r="H184" s="10">
        <f t="shared" si="2"/>
        <v>20</v>
      </c>
    </row>
    <row r="185" spans="2:8" ht="15.75" x14ac:dyDescent="0.25">
      <c r="B185" s="10">
        <v>81</v>
      </c>
      <c r="C185" s="10">
        <v>5</v>
      </c>
      <c r="D185" s="10">
        <v>5</v>
      </c>
      <c r="E185" s="10">
        <v>5</v>
      </c>
      <c r="F185" s="10">
        <v>5</v>
      </c>
      <c r="G185" s="10">
        <v>5</v>
      </c>
      <c r="H185" s="10">
        <f t="shared" si="2"/>
        <v>25</v>
      </c>
    </row>
    <row r="186" spans="2:8" ht="15.75" x14ac:dyDescent="0.25">
      <c r="B186" s="10">
        <v>82</v>
      </c>
      <c r="C186" s="10">
        <v>3</v>
      </c>
      <c r="D186" s="10">
        <v>3</v>
      </c>
      <c r="E186" s="10">
        <v>4</v>
      </c>
      <c r="F186" s="10">
        <v>4</v>
      </c>
      <c r="G186" s="10">
        <v>4</v>
      </c>
      <c r="H186" s="10">
        <f t="shared" si="2"/>
        <v>18</v>
      </c>
    </row>
    <row r="187" spans="2:8" ht="15.75" x14ac:dyDescent="0.25">
      <c r="B187" s="10">
        <v>83</v>
      </c>
      <c r="C187" s="10">
        <v>4</v>
      </c>
      <c r="D187" s="10">
        <v>4</v>
      </c>
      <c r="E187" s="10">
        <v>4</v>
      </c>
      <c r="F187" s="10">
        <v>4</v>
      </c>
      <c r="G187" s="10">
        <v>4</v>
      </c>
      <c r="H187" s="10">
        <f t="shared" si="2"/>
        <v>20</v>
      </c>
    </row>
    <row r="188" spans="2:8" ht="15.75" x14ac:dyDescent="0.25">
      <c r="B188" s="10">
        <v>84</v>
      </c>
      <c r="C188" s="10">
        <v>3</v>
      </c>
      <c r="D188" s="10">
        <v>2</v>
      </c>
      <c r="E188" s="10">
        <v>3</v>
      </c>
      <c r="F188" s="10">
        <v>3</v>
      </c>
      <c r="G188" s="10">
        <v>3</v>
      </c>
      <c r="H188" s="10">
        <f t="shared" si="2"/>
        <v>14</v>
      </c>
    </row>
    <row r="189" spans="2:8" ht="15.75" x14ac:dyDescent="0.25">
      <c r="B189" s="10">
        <v>85</v>
      </c>
      <c r="C189" s="10">
        <v>5</v>
      </c>
      <c r="D189" s="10">
        <v>5</v>
      </c>
      <c r="E189" s="10">
        <v>5</v>
      </c>
      <c r="F189" s="10">
        <v>5</v>
      </c>
      <c r="G189" s="10">
        <v>5</v>
      </c>
      <c r="H189" s="10">
        <f t="shared" si="2"/>
        <v>25</v>
      </c>
    </row>
    <row r="190" spans="2:8" ht="15.75" x14ac:dyDescent="0.25">
      <c r="B190" s="10">
        <v>86</v>
      </c>
      <c r="C190" s="10">
        <v>4</v>
      </c>
      <c r="D190" s="10">
        <v>4</v>
      </c>
      <c r="E190" s="10">
        <v>4</v>
      </c>
      <c r="F190" s="10">
        <v>4</v>
      </c>
      <c r="G190" s="10">
        <v>5</v>
      </c>
      <c r="H190" s="10">
        <f t="shared" si="2"/>
        <v>21</v>
      </c>
    </row>
    <row r="191" spans="2:8" ht="15.75" x14ac:dyDescent="0.25">
      <c r="B191" s="10">
        <v>87</v>
      </c>
      <c r="C191" s="10">
        <v>3</v>
      </c>
      <c r="D191" s="10">
        <v>4</v>
      </c>
      <c r="E191" s="10">
        <v>4</v>
      </c>
      <c r="F191" s="10">
        <v>3</v>
      </c>
      <c r="G191" s="10">
        <v>5</v>
      </c>
      <c r="H191" s="10">
        <f t="shared" si="2"/>
        <v>19</v>
      </c>
    </row>
    <row r="192" spans="2:8" ht="15.75" x14ac:dyDescent="0.25">
      <c r="B192" s="10">
        <v>88</v>
      </c>
      <c r="C192" s="10">
        <v>4</v>
      </c>
      <c r="D192" s="10">
        <v>4</v>
      </c>
      <c r="E192" s="10">
        <v>4</v>
      </c>
      <c r="F192" s="10">
        <v>4</v>
      </c>
      <c r="G192" s="10">
        <v>4</v>
      </c>
      <c r="H192" s="10">
        <f t="shared" si="2"/>
        <v>20</v>
      </c>
    </row>
    <row r="193" spans="2:8" ht="15.75" x14ac:dyDescent="0.25">
      <c r="B193" s="10">
        <v>89</v>
      </c>
      <c r="C193" s="10">
        <v>5</v>
      </c>
      <c r="D193" s="10">
        <v>5</v>
      </c>
      <c r="E193" s="10">
        <v>5</v>
      </c>
      <c r="F193" s="10">
        <v>5</v>
      </c>
      <c r="G193" s="10">
        <v>5</v>
      </c>
      <c r="H193" s="10">
        <f t="shared" si="2"/>
        <v>25</v>
      </c>
    </row>
    <row r="194" spans="2:8" ht="15.75" x14ac:dyDescent="0.25">
      <c r="B194" s="10">
        <v>90</v>
      </c>
      <c r="C194" s="10">
        <v>5</v>
      </c>
      <c r="D194" s="10">
        <v>5</v>
      </c>
      <c r="E194" s="10">
        <v>5</v>
      </c>
      <c r="F194" s="10">
        <v>5</v>
      </c>
      <c r="G194" s="10">
        <v>5</v>
      </c>
      <c r="H194" s="10">
        <f t="shared" si="2"/>
        <v>25</v>
      </c>
    </row>
    <row r="195" spans="2:8" ht="15.75" x14ac:dyDescent="0.25">
      <c r="B195" s="10">
        <v>91</v>
      </c>
      <c r="C195" s="10">
        <v>4</v>
      </c>
      <c r="D195" s="10">
        <v>5</v>
      </c>
      <c r="E195" s="10">
        <v>5</v>
      </c>
      <c r="F195" s="10">
        <v>5</v>
      </c>
      <c r="G195" s="10">
        <v>5</v>
      </c>
      <c r="H195" s="10">
        <f t="shared" si="2"/>
        <v>24</v>
      </c>
    </row>
    <row r="196" spans="2:8" ht="15.75" x14ac:dyDescent="0.25">
      <c r="B196" s="10">
        <v>92</v>
      </c>
      <c r="C196" s="10">
        <v>5</v>
      </c>
      <c r="D196" s="10">
        <v>5</v>
      </c>
      <c r="E196" s="10">
        <v>5</v>
      </c>
      <c r="F196" s="10">
        <v>5</v>
      </c>
      <c r="G196" s="10">
        <v>5</v>
      </c>
      <c r="H196" s="10">
        <f t="shared" si="2"/>
        <v>25</v>
      </c>
    </row>
    <row r="197" spans="2:8" ht="15.75" x14ac:dyDescent="0.25">
      <c r="B197" s="10">
        <v>93</v>
      </c>
      <c r="C197" s="10">
        <v>3</v>
      </c>
      <c r="D197" s="10">
        <v>3</v>
      </c>
      <c r="E197" s="10">
        <v>4</v>
      </c>
      <c r="F197" s="10">
        <v>3</v>
      </c>
      <c r="G197" s="10">
        <v>4</v>
      </c>
      <c r="H197" s="10">
        <f t="shared" si="2"/>
        <v>17</v>
      </c>
    </row>
    <row r="198" spans="2:8" ht="15.75" x14ac:dyDescent="0.25">
      <c r="B198" s="10">
        <v>94</v>
      </c>
      <c r="C198" s="10">
        <v>4</v>
      </c>
      <c r="D198" s="10">
        <v>4</v>
      </c>
      <c r="E198" s="10">
        <v>4</v>
      </c>
      <c r="F198" s="10">
        <v>4</v>
      </c>
      <c r="G198" s="10">
        <v>4</v>
      </c>
      <c r="H198" s="10">
        <f t="shared" si="2"/>
        <v>20</v>
      </c>
    </row>
    <row r="199" spans="2:8" ht="15.75" x14ac:dyDescent="0.25">
      <c r="B199" s="10">
        <v>95</v>
      </c>
      <c r="C199" s="10">
        <v>3</v>
      </c>
      <c r="D199" s="10">
        <v>5</v>
      </c>
      <c r="E199" s="10">
        <v>5</v>
      </c>
      <c r="F199" s="10">
        <v>4</v>
      </c>
      <c r="G199" s="10">
        <v>5</v>
      </c>
      <c r="H199" s="10">
        <f t="shared" si="2"/>
        <v>22</v>
      </c>
    </row>
    <row r="200" spans="2:8" ht="15.75" x14ac:dyDescent="0.25">
      <c r="B200" s="10">
        <v>96</v>
      </c>
      <c r="C200" s="10">
        <v>4</v>
      </c>
      <c r="D200" s="10">
        <v>5</v>
      </c>
      <c r="E200" s="10">
        <v>4</v>
      </c>
      <c r="F200" s="10">
        <v>5</v>
      </c>
      <c r="G200" s="10">
        <v>5</v>
      </c>
      <c r="H200" s="10">
        <f t="shared" si="2"/>
        <v>23</v>
      </c>
    </row>
    <row r="201" spans="2:8" ht="15.75" x14ac:dyDescent="0.25">
      <c r="B201" s="10">
        <v>97</v>
      </c>
      <c r="C201" s="10">
        <v>4</v>
      </c>
      <c r="D201" s="10">
        <v>5</v>
      </c>
      <c r="E201" s="10">
        <v>5</v>
      </c>
      <c r="F201" s="10">
        <v>5</v>
      </c>
      <c r="G201" s="10">
        <v>5</v>
      </c>
      <c r="H201" s="10">
        <f t="shared" si="2"/>
        <v>24</v>
      </c>
    </row>
    <row r="202" spans="2:8" ht="15.75" x14ac:dyDescent="0.25">
      <c r="B202" s="10">
        <v>98</v>
      </c>
      <c r="C202" s="10">
        <v>3</v>
      </c>
      <c r="D202" s="10">
        <v>3</v>
      </c>
      <c r="E202" s="10">
        <v>3</v>
      </c>
      <c r="F202" s="10">
        <v>3</v>
      </c>
      <c r="G202" s="10">
        <v>3</v>
      </c>
      <c r="H202" s="10">
        <f t="shared" si="2"/>
        <v>15</v>
      </c>
    </row>
    <row r="203" spans="2:8" ht="15.75" x14ac:dyDescent="0.25">
      <c r="B203" s="10">
        <v>99</v>
      </c>
      <c r="C203" s="10">
        <v>3</v>
      </c>
      <c r="D203" s="10">
        <v>4</v>
      </c>
      <c r="E203" s="10">
        <v>3</v>
      </c>
      <c r="F203" s="10">
        <v>3</v>
      </c>
      <c r="G203" s="10">
        <v>3</v>
      </c>
      <c r="H203" s="10">
        <f t="shared" si="2"/>
        <v>16</v>
      </c>
    </row>
    <row r="204" spans="2:8" ht="15.75" x14ac:dyDescent="0.25">
      <c r="B204" s="10">
        <v>100</v>
      </c>
      <c r="C204" s="10">
        <v>3</v>
      </c>
      <c r="D204" s="10">
        <v>3</v>
      </c>
      <c r="E204" s="10">
        <v>4</v>
      </c>
      <c r="F204" s="10">
        <v>4</v>
      </c>
      <c r="G204" s="10">
        <v>4</v>
      </c>
      <c r="H204" s="10">
        <f t="shared" si="2"/>
        <v>18</v>
      </c>
    </row>
  </sheetData>
  <mergeCells count="7">
    <mergeCell ref="H20:N20"/>
    <mergeCell ref="H11:H12"/>
    <mergeCell ref="I11:I12"/>
    <mergeCell ref="J11:N11"/>
    <mergeCell ref="O11:O12"/>
    <mergeCell ref="H13:O13"/>
    <mergeCell ref="H17:O17"/>
  </mergeCells>
  <phoneticPr fontId="5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B5C22-55E8-4F3E-9D45-151590FC0719}">
  <dimension ref="A1:Q204"/>
  <sheetViews>
    <sheetView topLeftCell="A93" workbookViewId="0">
      <selection activeCell="J110" sqref="J110"/>
    </sheetView>
  </sheetViews>
  <sheetFormatPr defaultRowHeight="15" x14ac:dyDescent="0.25"/>
  <cols>
    <col min="9" max="9" width="13.5703125" bestFit="1" customWidth="1"/>
    <col min="10" max="10" width="31.140625" customWidth="1"/>
    <col min="17" max="17" width="13" bestFit="1" customWidth="1"/>
  </cols>
  <sheetData>
    <row r="1" spans="1:17" x14ac:dyDescent="0.25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</row>
    <row r="2" spans="1:17" x14ac:dyDescent="0.25">
      <c r="A2" s="2">
        <v>4</v>
      </c>
      <c r="B2" s="2">
        <v>3</v>
      </c>
      <c r="C2" s="2">
        <v>4</v>
      </c>
      <c r="D2" s="2">
        <v>3</v>
      </c>
      <c r="E2" s="2">
        <v>4</v>
      </c>
    </row>
    <row r="3" spans="1:17" x14ac:dyDescent="0.25">
      <c r="A3" s="2">
        <v>2</v>
      </c>
      <c r="B3" s="2">
        <v>4</v>
      </c>
      <c r="C3" s="2">
        <v>4</v>
      </c>
      <c r="D3" s="2">
        <v>4</v>
      </c>
      <c r="E3" s="2">
        <v>4</v>
      </c>
    </row>
    <row r="4" spans="1:17" x14ac:dyDescent="0.25">
      <c r="A4" s="2">
        <v>2</v>
      </c>
      <c r="B4" s="2">
        <v>2</v>
      </c>
      <c r="C4" s="2">
        <v>2</v>
      </c>
      <c r="D4" s="2">
        <v>3</v>
      </c>
      <c r="E4" s="2">
        <v>3</v>
      </c>
      <c r="I4" s="7" t="s">
        <v>71</v>
      </c>
      <c r="J4" s="7" t="s">
        <v>66</v>
      </c>
      <c r="K4" s="7" t="s">
        <v>67</v>
      </c>
      <c r="L4" s="7" t="s">
        <v>68</v>
      </c>
      <c r="M4" s="7" t="s">
        <v>69</v>
      </c>
      <c r="N4" s="7" t="s">
        <v>70</v>
      </c>
      <c r="O4" s="7" t="s">
        <v>74</v>
      </c>
      <c r="P4" s="7" t="s">
        <v>53</v>
      </c>
      <c r="Q4" s="7" t="s">
        <v>73</v>
      </c>
    </row>
    <row r="5" spans="1:17" x14ac:dyDescent="0.25">
      <c r="A5" s="2">
        <v>4</v>
      </c>
      <c r="B5" s="2">
        <v>5</v>
      </c>
      <c r="C5" s="2">
        <v>5</v>
      </c>
      <c r="D5" s="2">
        <v>5</v>
      </c>
      <c r="E5" s="2">
        <v>3</v>
      </c>
      <c r="I5" s="8" t="s">
        <v>92</v>
      </c>
      <c r="J5" s="8">
        <f>COUNTIF(A2:A101,1)</f>
        <v>0</v>
      </c>
      <c r="K5" s="8">
        <f>COUNTIF(A2:A101,2)</f>
        <v>11</v>
      </c>
      <c r="L5" s="8">
        <f>COUNTIF(A2:A101,3)</f>
        <v>18</v>
      </c>
      <c r="M5" s="8">
        <f>COUNTIF(A2:A101,4)</f>
        <v>48</v>
      </c>
      <c r="N5" s="8">
        <f>COUNTIF(A2:A101,5)</f>
        <v>23</v>
      </c>
      <c r="O5" s="8">
        <f>SUM(J5:N5)</f>
        <v>100</v>
      </c>
      <c r="P5" s="8">
        <f>Table2467[[#This Row],[1]]*1+Table2467[[#This Row],[2]]*2+Table2467[[#This Row],[3]]*3+Table2467[[#This Row],[4]]*4+Table2467[[#This Row],[5]]*5</f>
        <v>383</v>
      </c>
      <c r="Q5" s="8">
        <f>Table2467[[#This Row],[Total]]/5*100%</f>
        <v>76.599999999999994</v>
      </c>
    </row>
    <row r="6" spans="1:17" x14ac:dyDescent="0.25">
      <c r="A6" s="2">
        <v>4</v>
      </c>
      <c r="B6" s="2">
        <v>5</v>
      </c>
      <c r="C6" s="2">
        <v>4</v>
      </c>
      <c r="D6" s="2">
        <v>4</v>
      </c>
      <c r="E6" s="2">
        <v>4</v>
      </c>
      <c r="I6" s="8" t="s">
        <v>93</v>
      </c>
      <c r="J6" s="8">
        <f>COUNTIF(B2:B101,1)</f>
        <v>0</v>
      </c>
      <c r="K6" s="8">
        <f>COUNTIF(B2:B101,2)</f>
        <v>6</v>
      </c>
      <c r="L6" s="8">
        <f>COUNTIF(B2:B101,3)</f>
        <v>16</v>
      </c>
      <c r="M6" s="8">
        <f>COUNTIF(B2:B101,4)</f>
        <v>48</v>
      </c>
      <c r="N6" s="8">
        <f>COUNTIF(B2:B101,5)</f>
        <v>30</v>
      </c>
      <c r="O6" s="8">
        <f t="shared" ref="O6:O9" si="0">SUM(J6:N6)</f>
        <v>100</v>
      </c>
      <c r="P6" s="8">
        <f>Table2467[[#This Row],[1]]*1+Table2467[[#This Row],[2]]*2+Table2467[[#This Row],[3]]*3+Table2467[[#This Row],[4]]*4+Table2467[[#This Row],[5]]*5</f>
        <v>402</v>
      </c>
      <c r="Q6" s="8">
        <f>Table2467[[#This Row],[Total]]/5*100%</f>
        <v>80.400000000000006</v>
      </c>
    </row>
    <row r="7" spans="1:17" x14ac:dyDescent="0.25">
      <c r="A7" s="2">
        <v>3</v>
      </c>
      <c r="B7" s="2">
        <v>4</v>
      </c>
      <c r="C7" s="2">
        <v>4</v>
      </c>
      <c r="D7" s="2">
        <v>3</v>
      </c>
      <c r="E7" s="2">
        <v>4</v>
      </c>
      <c r="I7" s="8" t="s">
        <v>94</v>
      </c>
      <c r="J7" s="8">
        <f>COUNTIF(C2:C101,1)</f>
        <v>0</v>
      </c>
      <c r="K7" s="8">
        <f>COUNTIF(C2:C101,2)</f>
        <v>5</v>
      </c>
      <c r="L7" s="8">
        <f>COUNTIF(C2:C101,3)</f>
        <v>17</v>
      </c>
      <c r="M7" s="8">
        <f>COUNTIF(C2:C101,4)</f>
        <v>51</v>
      </c>
      <c r="N7" s="8">
        <f>COUNTIF(C2:C101,5)</f>
        <v>27</v>
      </c>
      <c r="O7" s="8">
        <f t="shared" si="0"/>
        <v>100</v>
      </c>
      <c r="P7" s="8">
        <f>Table2467[[#This Row],[1]]*1+Table2467[[#This Row],[2]]*2+Table2467[[#This Row],[3]]*3+Table2467[[#This Row],[4]]*4+Table2467[[#This Row],[5]]*5</f>
        <v>400</v>
      </c>
      <c r="Q7" s="8">
        <f>Table2467[[#This Row],[Total]]/5*100%</f>
        <v>80</v>
      </c>
    </row>
    <row r="8" spans="1:17" x14ac:dyDescent="0.25">
      <c r="A8" s="2">
        <v>4</v>
      </c>
      <c r="B8" s="2">
        <v>4</v>
      </c>
      <c r="C8" s="2">
        <v>4</v>
      </c>
      <c r="D8" s="2">
        <v>4</v>
      </c>
      <c r="E8" s="2">
        <v>3</v>
      </c>
      <c r="I8" s="8" t="s">
        <v>95</v>
      </c>
      <c r="J8" s="8">
        <f>COUNTIF(D2:D101,1)</f>
        <v>0</v>
      </c>
      <c r="K8" s="8">
        <f>COUNTIF(D2:D101,2)</f>
        <v>10</v>
      </c>
      <c r="L8" s="8">
        <f>COUNTIF(D2:D101,3)</f>
        <v>29</v>
      </c>
      <c r="M8" s="8">
        <f>COUNTIF(D2:D101,4)</f>
        <v>43</v>
      </c>
      <c r="N8" s="8">
        <f>COUNTIF(D2:D101,5)</f>
        <v>18</v>
      </c>
      <c r="O8" s="8">
        <f t="shared" si="0"/>
        <v>100</v>
      </c>
      <c r="P8" s="8">
        <f>Table2467[[#This Row],[1]]*1+Table2467[[#This Row],[2]]*2+Table2467[[#This Row],[3]]*3+Table2467[[#This Row],[4]]*4+Table2467[[#This Row],[5]]*5</f>
        <v>369</v>
      </c>
      <c r="Q8" s="8">
        <f>Table2467[[#This Row],[Total]]/5*100%</f>
        <v>73.8</v>
      </c>
    </row>
    <row r="9" spans="1:17" x14ac:dyDescent="0.25">
      <c r="A9" s="2">
        <v>5</v>
      </c>
      <c r="B9" s="2">
        <v>5</v>
      </c>
      <c r="C9" s="2">
        <v>5</v>
      </c>
      <c r="D9" s="2">
        <v>5</v>
      </c>
      <c r="E9" s="2">
        <v>5</v>
      </c>
      <c r="I9" s="8" t="s">
        <v>96</v>
      </c>
      <c r="J9" s="8">
        <f>COUNTIF(E2:E101,1)</f>
        <v>0</v>
      </c>
      <c r="K9" s="8">
        <f>COUNTIF(E2:E101,2)</f>
        <v>8</v>
      </c>
      <c r="L9" s="8">
        <f>COUNTIF(E2:E101,3)</f>
        <v>22</v>
      </c>
      <c r="M9" s="8">
        <f>COUNTIF(E2:E101,4)</f>
        <v>55</v>
      </c>
      <c r="N9" s="8">
        <f>COUNTIF(E2:E101,5)</f>
        <v>15</v>
      </c>
      <c r="O9" s="8">
        <f t="shared" si="0"/>
        <v>100</v>
      </c>
      <c r="P9" s="8">
        <f>Table2467[[#This Row],[1]]*1+Table2467[[#This Row],[2]]*2+Table2467[[#This Row],[3]]*3+Table2467[[#This Row],[4]]*4+Table2467[[#This Row],[5]]*5</f>
        <v>377</v>
      </c>
      <c r="Q9" s="8">
        <f>Table2467[[#This Row],[Total]]/5*100%</f>
        <v>75.400000000000006</v>
      </c>
    </row>
    <row r="10" spans="1:17" x14ac:dyDescent="0.25">
      <c r="A10" s="2">
        <v>5</v>
      </c>
      <c r="B10" s="2">
        <v>5</v>
      </c>
      <c r="C10" s="2">
        <v>5</v>
      </c>
      <c r="D10" s="2">
        <v>3</v>
      </c>
      <c r="E10" s="2">
        <v>3</v>
      </c>
      <c r="I10" s="8"/>
      <c r="J10" s="8"/>
      <c r="K10" s="8"/>
      <c r="L10" s="8"/>
      <c r="M10" s="8"/>
      <c r="N10" s="8"/>
      <c r="O10" s="8"/>
      <c r="P10" s="8" t="s">
        <v>72</v>
      </c>
      <c r="Q10" s="8">
        <f>SUBTOTAL(101,Table2467[%Indeks])</f>
        <v>77.240000000000009</v>
      </c>
    </row>
    <row r="11" spans="1:17" x14ac:dyDescent="0.25">
      <c r="A11" s="2">
        <v>4</v>
      </c>
      <c r="B11" s="2">
        <v>4</v>
      </c>
      <c r="C11" s="2">
        <v>4</v>
      </c>
      <c r="D11" s="2">
        <v>3</v>
      </c>
      <c r="E11" s="2">
        <v>4</v>
      </c>
    </row>
    <row r="12" spans="1:17" ht="15.75" x14ac:dyDescent="0.25">
      <c r="A12" s="2">
        <v>4</v>
      </c>
      <c r="B12" s="2">
        <v>4</v>
      </c>
      <c r="C12" s="2">
        <v>4</v>
      </c>
      <c r="D12" s="2">
        <v>3</v>
      </c>
      <c r="E12" s="2">
        <v>4</v>
      </c>
      <c r="I12" s="62" t="s">
        <v>103</v>
      </c>
      <c r="J12" s="62" t="s">
        <v>71</v>
      </c>
      <c r="K12" s="64" t="s">
        <v>104</v>
      </c>
      <c r="L12" s="64"/>
      <c r="M12" s="64"/>
      <c r="N12" s="64"/>
      <c r="O12" s="64"/>
      <c r="P12" s="61" t="s">
        <v>132</v>
      </c>
    </row>
    <row r="13" spans="1:17" ht="15.75" x14ac:dyDescent="0.25">
      <c r="A13" s="2">
        <v>5</v>
      </c>
      <c r="B13" s="2">
        <v>5</v>
      </c>
      <c r="C13" s="2">
        <v>5</v>
      </c>
      <c r="D13" s="2">
        <v>5</v>
      </c>
      <c r="E13" s="2">
        <v>4</v>
      </c>
      <c r="I13" s="62"/>
      <c r="J13" s="62"/>
      <c r="K13" s="10">
        <v>1</v>
      </c>
      <c r="L13" s="10">
        <v>2</v>
      </c>
      <c r="M13" s="10">
        <v>3</v>
      </c>
      <c r="N13" s="10">
        <v>4</v>
      </c>
      <c r="O13" s="10">
        <v>5</v>
      </c>
      <c r="P13" s="62"/>
    </row>
    <row r="14" spans="1:17" ht="15.75" x14ac:dyDescent="0.25">
      <c r="A14" s="2">
        <v>4</v>
      </c>
      <c r="B14" s="2">
        <v>4</v>
      </c>
      <c r="C14" s="2">
        <v>4</v>
      </c>
      <c r="D14" s="2">
        <v>4</v>
      </c>
      <c r="E14" s="2">
        <v>4</v>
      </c>
      <c r="I14" s="63" t="s">
        <v>167</v>
      </c>
      <c r="J14" s="63"/>
      <c r="K14" s="63"/>
      <c r="L14" s="63"/>
      <c r="M14" s="63"/>
      <c r="N14" s="63"/>
      <c r="O14" s="63"/>
      <c r="P14" s="63"/>
    </row>
    <row r="15" spans="1:17" ht="30" x14ac:dyDescent="0.25">
      <c r="A15" s="2">
        <v>4</v>
      </c>
      <c r="B15" s="2">
        <v>4</v>
      </c>
      <c r="C15" s="2">
        <v>4</v>
      </c>
      <c r="D15" s="2">
        <v>4</v>
      </c>
      <c r="E15" s="2">
        <v>4</v>
      </c>
      <c r="I15" s="15">
        <v>1</v>
      </c>
      <c r="J15" s="19" t="s">
        <v>168</v>
      </c>
      <c r="K15" s="15">
        <v>0</v>
      </c>
      <c r="L15" s="15">
        <v>11</v>
      </c>
      <c r="M15" s="15">
        <v>18</v>
      </c>
      <c r="N15" s="15">
        <v>48</v>
      </c>
      <c r="O15" s="15">
        <v>23</v>
      </c>
      <c r="P15" s="15" t="s">
        <v>161</v>
      </c>
    </row>
    <row r="16" spans="1:17" ht="30" x14ac:dyDescent="0.25">
      <c r="A16" s="2">
        <v>5</v>
      </c>
      <c r="B16" s="2">
        <v>5</v>
      </c>
      <c r="C16" s="2">
        <v>5</v>
      </c>
      <c r="D16" s="2">
        <v>5</v>
      </c>
      <c r="E16" s="2">
        <v>5</v>
      </c>
      <c r="I16" s="15">
        <v>2</v>
      </c>
      <c r="J16" s="19" t="s">
        <v>169</v>
      </c>
      <c r="K16" s="15">
        <v>0</v>
      </c>
      <c r="L16" s="15">
        <v>6</v>
      </c>
      <c r="M16" s="15">
        <v>16</v>
      </c>
      <c r="N16" s="15">
        <v>48</v>
      </c>
      <c r="O16" s="15">
        <v>30</v>
      </c>
      <c r="P16" s="15" t="s">
        <v>136</v>
      </c>
    </row>
    <row r="17" spans="1:16" ht="30" x14ac:dyDescent="0.25">
      <c r="A17" s="2">
        <v>4</v>
      </c>
      <c r="B17" s="2">
        <v>4</v>
      </c>
      <c r="C17" s="2">
        <v>4</v>
      </c>
      <c r="D17" s="2">
        <v>4</v>
      </c>
      <c r="E17" s="2">
        <v>4</v>
      </c>
      <c r="I17" s="15">
        <v>3</v>
      </c>
      <c r="J17" s="19" t="s">
        <v>175</v>
      </c>
      <c r="K17" s="15">
        <v>0</v>
      </c>
      <c r="L17" s="15">
        <v>5</v>
      </c>
      <c r="M17" s="15">
        <v>17</v>
      </c>
      <c r="N17" s="15">
        <v>51</v>
      </c>
      <c r="O17" s="15">
        <v>27</v>
      </c>
      <c r="P17" s="15">
        <v>80</v>
      </c>
    </row>
    <row r="18" spans="1:16" ht="15.75" x14ac:dyDescent="0.25">
      <c r="A18" s="2">
        <v>5</v>
      </c>
      <c r="B18" s="2">
        <v>5</v>
      </c>
      <c r="C18" s="2">
        <v>5</v>
      </c>
      <c r="D18" s="2">
        <v>5</v>
      </c>
      <c r="E18" s="2">
        <v>5</v>
      </c>
      <c r="I18" s="63" t="s">
        <v>170</v>
      </c>
      <c r="J18" s="63"/>
      <c r="K18" s="63"/>
      <c r="L18" s="63"/>
      <c r="M18" s="63"/>
      <c r="N18" s="63"/>
      <c r="O18" s="63"/>
      <c r="P18" s="63"/>
    </row>
    <row r="19" spans="1:16" x14ac:dyDescent="0.25">
      <c r="A19" s="2">
        <v>4</v>
      </c>
      <c r="B19" s="2">
        <v>4</v>
      </c>
      <c r="C19" s="2">
        <v>4</v>
      </c>
      <c r="D19" s="2">
        <v>4</v>
      </c>
      <c r="E19" s="2">
        <v>4</v>
      </c>
      <c r="I19" s="15">
        <v>4</v>
      </c>
      <c r="J19" s="24" t="s">
        <v>171</v>
      </c>
      <c r="K19" s="15">
        <v>0</v>
      </c>
      <c r="L19" s="15">
        <v>10</v>
      </c>
      <c r="M19" s="15">
        <v>29</v>
      </c>
      <c r="N19" s="15">
        <v>43</v>
      </c>
      <c r="O19" s="15">
        <v>18</v>
      </c>
      <c r="P19" s="15" t="s">
        <v>173</v>
      </c>
    </row>
    <row r="20" spans="1:16" x14ac:dyDescent="0.25">
      <c r="A20" s="2">
        <v>4</v>
      </c>
      <c r="B20" s="2">
        <v>2</v>
      </c>
      <c r="C20" s="2">
        <v>3</v>
      </c>
      <c r="D20" s="2">
        <v>2</v>
      </c>
      <c r="E20" s="2">
        <v>2</v>
      </c>
      <c r="I20" s="15">
        <v>5</v>
      </c>
      <c r="J20" s="24" t="s">
        <v>172</v>
      </c>
      <c r="K20" s="15">
        <v>0</v>
      </c>
      <c r="L20" s="15">
        <v>8</v>
      </c>
      <c r="M20" s="15">
        <v>22</v>
      </c>
      <c r="N20" s="15">
        <v>55</v>
      </c>
      <c r="O20" s="15">
        <v>15</v>
      </c>
      <c r="P20" s="15" t="s">
        <v>151</v>
      </c>
    </row>
    <row r="21" spans="1:16" x14ac:dyDescent="0.25">
      <c r="A21" s="2">
        <v>4</v>
      </c>
      <c r="B21" s="2">
        <v>4</v>
      </c>
      <c r="C21" s="2">
        <v>4</v>
      </c>
      <c r="D21" s="2">
        <v>4</v>
      </c>
      <c r="E21" s="2">
        <v>4</v>
      </c>
      <c r="I21" s="65" t="s">
        <v>116</v>
      </c>
      <c r="J21" s="65"/>
      <c r="K21" s="65"/>
      <c r="L21" s="65"/>
      <c r="M21" s="65"/>
      <c r="N21" s="65"/>
      <c r="O21" s="65"/>
      <c r="P21" s="15" t="s">
        <v>174</v>
      </c>
    </row>
    <row r="22" spans="1:16" x14ac:dyDescent="0.25">
      <c r="A22" s="2">
        <v>4</v>
      </c>
      <c r="B22" s="2">
        <v>4</v>
      </c>
      <c r="C22" s="2">
        <v>4</v>
      </c>
      <c r="D22" s="2">
        <v>4</v>
      </c>
      <c r="E22" s="2">
        <v>4</v>
      </c>
    </row>
    <row r="23" spans="1:16" x14ac:dyDescent="0.25">
      <c r="A23" s="2">
        <v>5</v>
      </c>
      <c r="B23" s="2">
        <v>5</v>
      </c>
      <c r="C23" s="2">
        <v>5</v>
      </c>
      <c r="D23" s="2">
        <v>5</v>
      </c>
      <c r="E23" s="2">
        <v>5</v>
      </c>
    </row>
    <row r="24" spans="1:16" x14ac:dyDescent="0.25">
      <c r="A24" s="2">
        <v>2</v>
      </c>
      <c r="B24" s="2">
        <v>3</v>
      </c>
      <c r="C24" s="2">
        <v>4</v>
      </c>
      <c r="D24" s="2">
        <v>3</v>
      </c>
      <c r="E24" s="2">
        <v>3</v>
      </c>
    </row>
    <row r="25" spans="1:16" x14ac:dyDescent="0.25">
      <c r="A25" s="2">
        <v>4</v>
      </c>
      <c r="B25" s="2">
        <v>4</v>
      </c>
      <c r="C25" s="2">
        <v>4</v>
      </c>
      <c r="D25" s="2">
        <v>4</v>
      </c>
      <c r="E25" s="2">
        <v>4</v>
      </c>
    </row>
    <row r="26" spans="1:16" x14ac:dyDescent="0.25">
      <c r="A26" s="2">
        <v>5</v>
      </c>
      <c r="B26" s="2">
        <v>4</v>
      </c>
      <c r="C26" s="2">
        <v>5</v>
      </c>
      <c r="D26" s="2">
        <v>4</v>
      </c>
      <c r="E26" s="2">
        <v>4</v>
      </c>
    </row>
    <row r="27" spans="1:16" x14ac:dyDescent="0.25">
      <c r="A27" s="2">
        <v>4</v>
      </c>
      <c r="B27" s="2">
        <v>4</v>
      </c>
      <c r="C27" s="2">
        <v>4</v>
      </c>
      <c r="D27" s="2">
        <v>4</v>
      </c>
      <c r="E27" s="2">
        <v>4</v>
      </c>
    </row>
    <row r="28" spans="1:16" x14ac:dyDescent="0.25">
      <c r="A28" s="2">
        <v>3</v>
      </c>
      <c r="B28" s="2">
        <v>3</v>
      </c>
      <c r="C28" s="2">
        <v>3</v>
      </c>
      <c r="D28" s="2">
        <v>3</v>
      </c>
      <c r="E28" s="2">
        <v>3</v>
      </c>
    </row>
    <row r="29" spans="1:16" x14ac:dyDescent="0.25">
      <c r="A29" s="2">
        <v>3</v>
      </c>
      <c r="B29" s="2">
        <v>4</v>
      </c>
      <c r="C29" s="2">
        <v>3</v>
      </c>
      <c r="D29" s="2">
        <v>3</v>
      </c>
      <c r="E29" s="2">
        <v>3</v>
      </c>
    </row>
    <row r="30" spans="1:16" x14ac:dyDescent="0.25">
      <c r="A30" s="2">
        <v>5</v>
      </c>
      <c r="B30" s="2">
        <v>4</v>
      </c>
      <c r="C30" s="2">
        <v>4</v>
      </c>
      <c r="D30" s="2">
        <v>3</v>
      </c>
      <c r="E30" s="2">
        <v>4</v>
      </c>
    </row>
    <row r="31" spans="1:16" x14ac:dyDescent="0.25">
      <c r="A31" s="2">
        <v>4</v>
      </c>
      <c r="B31" s="2">
        <v>4</v>
      </c>
      <c r="C31" s="2">
        <v>4</v>
      </c>
      <c r="D31" s="2">
        <v>2</v>
      </c>
      <c r="E31" s="2">
        <v>4</v>
      </c>
    </row>
    <row r="32" spans="1:16" x14ac:dyDescent="0.25">
      <c r="A32" s="2">
        <v>4</v>
      </c>
      <c r="B32" s="2">
        <v>5</v>
      </c>
      <c r="C32" s="2">
        <v>5</v>
      </c>
      <c r="D32" s="2">
        <v>5</v>
      </c>
      <c r="E32" s="2">
        <v>5</v>
      </c>
    </row>
    <row r="33" spans="1:5" x14ac:dyDescent="0.25">
      <c r="A33" s="2">
        <v>4</v>
      </c>
      <c r="B33" s="2">
        <v>4</v>
      </c>
      <c r="C33" s="2">
        <v>4</v>
      </c>
      <c r="D33" s="2">
        <v>4</v>
      </c>
      <c r="E33" s="2">
        <v>4</v>
      </c>
    </row>
    <row r="34" spans="1:5" x14ac:dyDescent="0.25">
      <c r="A34" s="2">
        <v>4</v>
      </c>
      <c r="B34" s="2">
        <v>4</v>
      </c>
      <c r="C34" s="2">
        <v>4</v>
      </c>
      <c r="D34" s="2">
        <v>4</v>
      </c>
      <c r="E34" s="2">
        <v>4</v>
      </c>
    </row>
    <row r="35" spans="1:5" x14ac:dyDescent="0.25">
      <c r="A35" s="2">
        <v>4</v>
      </c>
      <c r="B35" s="2">
        <v>4</v>
      </c>
      <c r="C35" s="2">
        <v>5</v>
      </c>
      <c r="D35" s="2">
        <v>5</v>
      </c>
      <c r="E35" s="2">
        <v>4</v>
      </c>
    </row>
    <row r="36" spans="1:5" x14ac:dyDescent="0.25">
      <c r="A36" s="2">
        <v>2</v>
      </c>
      <c r="B36" s="2">
        <v>2</v>
      </c>
      <c r="C36" s="2">
        <v>2</v>
      </c>
      <c r="D36" s="2">
        <v>2</v>
      </c>
      <c r="E36" s="2">
        <v>2</v>
      </c>
    </row>
    <row r="37" spans="1:5" x14ac:dyDescent="0.25">
      <c r="A37" s="2">
        <v>5</v>
      </c>
      <c r="B37" s="2">
        <v>2</v>
      </c>
      <c r="C37" s="2">
        <v>2</v>
      </c>
      <c r="D37" s="2">
        <v>4</v>
      </c>
      <c r="E37" s="2">
        <v>4</v>
      </c>
    </row>
    <row r="38" spans="1:5" x14ac:dyDescent="0.25">
      <c r="A38" s="2">
        <v>4</v>
      </c>
      <c r="B38" s="2">
        <v>4</v>
      </c>
      <c r="C38" s="2">
        <v>3</v>
      </c>
      <c r="D38" s="2">
        <v>3</v>
      </c>
      <c r="E38" s="2">
        <v>3</v>
      </c>
    </row>
    <row r="39" spans="1:5" x14ac:dyDescent="0.25">
      <c r="A39" s="2">
        <v>2</v>
      </c>
      <c r="B39" s="2">
        <v>4</v>
      </c>
      <c r="C39" s="2">
        <v>3</v>
      </c>
      <c r="D39" s="2">
        <v>3</v>
      </c>
      <c r="E39" s="2">
        <v>3</v>
      </c>
    </row>
    <row r="40" spans="1:5" x14ac:dyDescent="0.25">
      <c r="A40" s="2">
        <v>5</v>
      </c>
      <c r="B40" s="2">
        <v>5</v>
      </c>
      <c r="C40" s="2">
        <v>5</v>
      </c>
      <c r="D40" s="2">
        <v>5</v>
      </c>
      <c r="E40" s="2">
        <v>5</v>
      </c>
    </row>
    <row r="41" spans="1:5" x14ac:dyDescent="0.25">
      <c r="A41" s="2">
        <v>3</v>
      </c>
      <c r="B41" s="2">
        <v>3</v>
      </c>
      <c r="C41" s="2">
        <v>3</v>
      </c>
      <c r="D41" s="2">
        <v>3</v>
      </c>
      <c r="E41" s="2">
        <v>3</v>
      </c>
    </row>
    <row r="42" spans="1:5" x14ac:dyDescent="0.25">
      <c r="A42" s="2">
        <v>4</v>
      </c>
      <c r="B42" s="2">
        <v>4</v>
      </c>
      <c r="C42" s="2">
        <v>4</v>
      </c>
      <c r="D42" s="2">
        <v>4</v>
      </c>
      <c r="E42" s="2">
        <v>4</v>
      </c>
    </row>
    <row r="43" spans="1:5" x14ac:dyDescent="0.25">
      <c r="A43" s="2">
        <v>5</v>
      </c>
      <c r="B43" s="2">
        <v>5</v>
      </c>
      <c r="C43" s="2">
        <v>5</v>
      </c>
      <c r="D43" s="2">
        <v>5</v>
      </c>
      <c r="E43" s="2">
        <v>5</v>
      </c>
    </row>
    <row r="44" spans="1:5" x14ac:dyDescent="0.25">
      <c r="A44" s="2">
        <v>3</v>
      </c>
      <c r="B44" s="2">
        <v>4</v>
      </c>
      <c r="C44" s="2">
        <v>3</v>
      </c>
      <c r="D44" s="2">
        <v>3</v>
      </c>
      <c r="E44" s="2">
        <v>3</v>
      </c>
    </row>
    <row r="45" spans="1:5" x14ac:dyDescent="0.25">
      <c r="A45" s="2">
        <v>4</v>
      </c>
      <c r="B45" s="2">
        <v>3</v>
      </c>
      <c r="C45" s="2">
        <v>3</v>
      </c>
      <c r="D45" s="2">
        <v>3</v>
      </c>
      <c r="E45" s="2">
        <v>4</v>
      </c>
    </row>
    <row r="46" spans="1:5" x14ac:dyDescent="0.25">
      <c r="A46" s="2">
        <v>4</v>
      </c>
      <c r="B46" s="2">
        <v>5</v>
      </c>
      <c r="C46" s="2">
        <v>4</v>
      </c>
      <c r="D46" s="2">
        <v>2</v>
      </c>
      <c r="E46" s="2">
        <v>4</v>
      </c>
    </row>
    <row r="47" spans="1:5" x14ac:dyDescent="0.25">
      <c r="A47" s="2">
        <v>2</v>
      </c>
      <c r="B47" s="2">
        <v>2</v>
      </c>
      <c r="C47" s="2">
        <v>2</v>
      </c>
      <c r="D47" s="2">
        <v>2</v>
      </c>
      <c r="E47" s="2">
        <v>2</v>
      </c>
    </row>
    <row r="48" spans="1:5" x14ac:dyDescent="0.25">
      <c r="A48" s="2">
        <v>3</v>
      </c>
      <c r="B48" s="2">
        <v>3</v>
      </c>
      <c r="C48" s="2">
        <v>3</v>
      </c>
      <c r="D48" s="2">
        <v>3</v>
      </c>
      <c r="E48" s="2">
        <v>2</v>
      </c>
    </row>
    <row r="49" spans="1:5" x14ac:dyDescent="0.25">
      <c r="A49" s="2">
        <v>4</v>
      </c>
      <c r="B49" s="2">
        <v>4</v>
      </c>
      <c r="C49" s="2">
        <v>4</v>
      </c>
      <c r="D49" s="2">
        <v>3</v>
      </c>
      <c r="E49" s="2">
        <v>4</v>
      </c>
    </row>
    <row r="50" spans="1:5" x14ac:dyDescent="0.25">
      <c r="A50" s="2">
        <v>4</v>
      </c>
      <c r="B50" s="2">
        <v>4</v>
      </c>
      <c r="C50" s="2">
        <v>4</v>
      </c>
      <c r="D50" s="2">
        <v>4</v>
      </c>
      <c r="E50" s="2">
        <v>4</v>
      </c>
    </row>
    <row r="51" spans="1:5" x14ac:dyDescent="0.25">
      <c r="A51" s="2">
        <v>3</v>
      </c>
      <c r="B51" s="2">
        <v>3</v>
      </c>
      <c r="C51" s="2">
        <v>3</v>
      </c>
      <c r="D51" s="2">
        <v>2</v>
      </c>
      <c r="E51" s="2">
        <v>3</v>
      </c>
    </row>
    <row r="52" spans="1:5" x14ac:dyDescent="0.25">
      <c r="A52" s="2">
        <v>3</v>
      </c>
      <c r="B52" s="2">
        <v>3</v>
      </c>
      <c r="C52" s="2">
        <v>2</v>
      </c>
      <c r="D52" s="2">
        <v>2</v>
      </c>
      <c r="E52" s="2">
        <v>2</v>
      </c>
    </row>
    <row r="53" spans="1:5" x14ac:dyDescent="0.25">
      <c r="A53" s="2">
        <v>2</v>
      </c>
      <c r="B53" s="2">
        <v>3</v>
      </c>
      <c r="C53" s="2">
        <v>4</v>
      </c>
      <c r="D53" s="2">
        <v>3</v>
      </c>
      <c r="E53" s="2">
        <v>4</v>
      </c>
    </row>
    <row r="54" spans="1:5" x14ac:dyDescent="0.25">
      <c r="A54" s="2">
        <v>4</v>
      </c>
      <c r="B54" s="2">
        <v>4</v>
      </c>
      <c r="C54" s="2">
        <v>4</v>
      </c>
      <c r="D54" s="2">
        <v>4</v>
      </c>
      <c r="E54" s="2">
        <v>4</v>
      </c>
    </row>
    <row r="55" spans="1:5" x14ac:dyDescent="0.25">
      <c r="A55" s="2">
        <v>3</v>
      </c>
      <c r="B55" s="2">
        <v>2</v>
      </c>
      <c r="C55" s="2">
        <v>4</v>
      </c>
      <c r="D55" s="2">
        <v>2</v>
      </c>
      <c r="E55" s="2">
        <v>2</v>
      </c>
    </row>
    <row r="56" spans="1:5" x14ac:dyDescent="0.25">
      <c r="A56" s="2">
        <v>4</v>
      </c>
      <c r="B56" s="2">
        <v>4</v>
      </c>
      <c r="C56" s="2">
        <v>4</v>
      </c>
      <c r="D56" s="2">
        <v>4</v>
      </c>
      <c r="E56" s="2">
        <v>4</v>
      </c>
    </row>
    <row r="57" spans="1:5" x14ac:dyDescent="0.25">
      <c r="A57" s="2">
        <v>4</v>
      </c>
      <c r="B57" s="2">
        <v>4</v>
      </c>
      <c r="C57" s="2">
        <v>4</v>
      </c>
      <c r="D57" s="2">
        <v>5</v>
      </c>
      <c r="E57" s="2">
        <v>4</v>
      </c>
    </row>
    <row r="58" spans="1:5" x14ac:dyDescent="0.25">
      <c r="A58" s="2">
        <v>4</v>
      </c>
      <c r="B58" s="2">
        <v>5</v>
      </c>
      <c r="C58" s="2">
        <v>4</v>
      </c>
      <c r="D58" s="2">
        <v>4</v>
      </c>
      <c r="E58" s="2">
        <v>4</v>
      </c>
    </row>
    <row r="59" spans="1:5" x14ac:dyDescent="0.25">
      <c r="A59" s="2">
        <v>3</v>
      </c>
      <c r="B59" s="2">
        <v>3</v>
      </c>
      <c r="C59" s="2">
        <v>3</v>
      </c>
      <c r="D59" s="2">
        <v>3</v>
      </c>
      <c r="E59" s="2">
        <v>2</v>
      </c>
    </row>
    <row r="60" spans="1:5" x14ac:dyDescent="0.25">
      <c r="A60" s="2">
        <v>4</v>
      </c>
      <c r="B60" s="2">
        <v>4</v>
      </c>
      <c r="C60" s="2">
        <v>4</v>
      </c>
      <c r="D60" s="2">
        <v>4</v>
      </c>
      <c r="E60" s="2">
        <v>4</v>
      </c>
    </row>
    <row r="61" spans="1:5" x14ac:dyDescent="0.25">
      <c r="A61" s="2">
        <v>5</v>
      </c>
      <c r="B61" s="2">
        <v>5</v>
      </c>
      <c r="C61" s="2">
        <v>5</v>
      </c>
      <c r="D61" s="2">
        <v>5</v>
      </c>
      <c r="E61" s="2">
        <v>5</v>
      </c>
    </row>
    <row r="62" spans="1:5" x14ac:dyDescent="0.25">
      <c r="A62" s="2">
        <v>4</v>
      </c>
      <c r="B62" s="2">
        <v>5</v>
      </c>
      <c r="C62" s="2">
        <v>5</v>
      </c>
      <c r="D62" s="2">
        <v>4</v>
      </c>
      <c r="E62" s="2">
        <v>4</v>
      </c>
    </row>
    <row r="63" spans="1:5" x14ac:dyDescent="0.25">
      <c r="A63" s="2">
        <v>4</v>
      </c>
      <c r="B63" s="2">
        <v>4</v>
      </c>
      <c r="C63" s="2">
        <v>4</v>
      </c>
      <c r="D63" s="2">
        <v>4</v>
      </c>
      <c r="E63" s="2">
        <v>4</v>
      </c>
    </row>
    <row r="64" spans="1:5" x14ac:dyDescent="0.25">
      <c r="A64" s="2">
        <v>4</v>
      </c>
      <c r="B64" s="2">
        <v>4</v>
      </c>
      <c r="C64" s="2">
        <v>5</v>
      </c>
      <c r="D64" s="2">
        <v>4</v>
      </c>
      <c r="E64" s="2">
        <v>4</v>
      </c>
    </row>
    <row r="65" spans="1:5" x14ac:dyDescent="0.25">
      <c r="A65" s="2">
        <v>5</v>
      </c>
      <c r="B65" s="2">
        <v>5</v>
      </c>
      <c r="C65" s="2">
        <v>5</v>
      </c>
      <c r="D65" s="2">
        <v>4</v>
      </c>
      <c r="E65" s="2">
        <v>4</v>
      </c>
    </row>
    <row r="66" spans="1:5" x14ac:dyDescent="0.25">
      <c r="A66" s="2">
        <v>2</v>
      </c>
      <c r="B66" s="2">
        <v>3</v>
      </c>
      <c r="C66" s="2">
        <v>3</v>
      </c>
      <c r="D66" s="2">
        <v>4</v>
      </c>
      <c r="E66" s="2">
        <v>3</v>
      </c>
    </row>
    <row r="67" spans="1:5" x14ac:dyDescent="0.25">
      <c r="A67" s="2">
        <v>5</v>
      </c>
      <c r="B67" s="2">
        <v>5</v>
      </c>
      <c r="C67" s="2">
        <v>5</v>
      </c>
      <c r="D67" s="2">
        <v>5</v>
      </c>
      <c r="E67" s="2">
        <v>5</v>
      </c>
    </row>
    <row r="68" spans="1:5" x14ac:dyDescent="0.25">
      <c r="A68" s="2">
        <v>3</v>
      </c>
      <c r="B68" s="2">
        <v>4</v>
      </c>
      <c r="C68" s="2">
        <v>4</v>
      </c>
      <c r="D68" s="2">
        <v>4</v>
      </c>
      <c r="E68" s="2">
        <v>3</v>
      </c>
    </row>
    <row r="69" spans="1:5" x14ac:dyDescent="0.25">
      <c r="A69" s="2">
        <v>4</v>
      </c>
      <c r="B69" s="2">
        <v>5</v>
      </c>
      <c r="C69" s="2">
        <v>4</v>
      </c>
      <c r="D69" s="2">
        <v>2</v>
      </c>
      <c r="E69" s="2">
        <v>3</v>
      </c>
    </row>
    <row r="70" spans="1:5" x14ac:dyDescent="0.25">
      <c r="A70" s="2">
        <v>5</v>
      </c>
      <c r="B70" s="2">
        <v>5</v>
      </c>
      <c r="C70" s="2">
        <v>4</v>
      </c>
      <c r="D70" s="2">
        <v>4</v>
      </c>
      <c r="E70" s="2">
        <v>5</v>
      </c>
    </row>
    <row r="71" spans="1:5" x14ac:dyDescent="0.25">
      <c r="A71" s="2">
        <v>4</v>
      </c>
      <c r="B71" s="2">
        <v>4</v>
      </c>
      <c r="C71" s="2">
        <v>4</v>
      </c>
      <c r="D71" s="2">
        <v>4</v>
      </c>
      <c r="E71" s="2">
        <v>4</v>
      </c>
    </row>
    <row r="72" spans="1:5" x14ac:dyDescent="0.25">
      <c r="A72" s="2">
        <v>5</v>
      </c>
      <c r="B72" s="2">
        <v>5</v>
      </c>
      <c r="C72" s="2">
        <v>5</v>
      </c>
      <c r="D72" s="2">
        <v>5</v>
      </c>
      <c r="E72" s="2">
        <v>4</v>
      </c>
    </row>
    <row r="73" spans="1:5" x14ac:dyDescent="0.25">
      <c r="A73" s="2">
        <v>4</v>
      </c>
      <c r="B73" s="2">
        <v>4</v>
      </c>
      <c r="C73" s="2">
        <v>4</v>
      </c>
      <c r="D73" s="2">
        <v>4</v>
      </c>
      <c r="E73" s="2">
        <v>4</v>
      </c>
    </row>
    <row r="74" spans="1:5" x14ac:dyDescent="0.25">
      <c r="A74" s="2">
        <v>4</v>
      </c>
      <c r="B74" s="2">
        <v>4</v>
      </c>
      <c r="C74" s="2">
        <v>5</v>
      </c>
      <c r="D74" s="2">
        <v>3</v>
      </c>
      <c r="E74" s="2">
        <v>4</v>
      </c>
    </row>
    <row r="75" spans="1:5" x14ac:dyDescent="0.25">
      <c r="A75" s="2">
        <v>4</v>
      </c>
      <c r="B75" s="2">
        <v>4</v>
      </c>
      <c r="C75" s="2">
        <v>4</v>
      </c>
      <c r="D75" s="2">
        <v>4</v>
      </c>
      <c r="E75" s="2">
        <v>4</v>
      </c>
    </row>
    <row r="76" spans="1:5" x14ac:dyDescent="0.25">
      <c r="A76" s="2">
        <v>4</v>
      </c>
      <c r="B76" s="2">
        <v>4</v>
      </c>
      <c r="C76" s="2">
        <v>4</v>
      </c>
      <c r="D76" s="2">
        <v>4</v>
      </c>
      <c r="E76" s="2">
        <v>4</v>
      </c>
    </row>
    <row r="77" spans="1:5" x14ac:dyDescent="0.25">
      <c r="A77" s="2">
        <v>4</v>
      </c>
      <c r="B77" s="2">
        <v>5</v>
      </c>
      <c r="C77" s="2">
        <v>4</v>
      </c>
      <c r="D77" s="2">
        <v>4</v>
      </c>
      <c r="E77" s="2">
        <v>4</v>
      </c>
    </row>
    <row r="78" spans="1:5" x14ac:dyDescent="0.25">
      <c r="A78" s="2">
        <v>3</v>
      </c>
      <c r="B78" s="2">
        <v>3</v>
      </c>
      <c r="C78" s="2">
        <v>3</v>
      </c>
      <c r="D78" s="2">
        <v>3</v>
      </c>
      <c r="E78" s="2">
        <v>3</v>
      </c>
    </row>
    <row r="79" spans="1:5" x14ac:dyDescent="0.25">
      <c r="A79" s="2">
        <v>2</v>
      </c>
      <c r="B79" s="2">
        <v>4</v>
      </c>
      <c r="C79" s="2">
        <v>4</v>
      </c>
      <c r="D79" s="2">
        <v>3</v>
      </c>
      <c r="E79" s="2">
        <v>3</v>
      </c>
    </row>
    <row r="80" spans="1:5" x14ac:dyDescent="0.25">
      <c r="A80" s="2">
        <v>3</v>
      </c>
      <c r="B80" s="2">
        <v>3</v>
      </c>
      <c r="C80" s="2">
        <v>3</v>
      </c>
      <c r="D80" s="2">
        <v>3</v>
      </c>
      <c r="E80" s="2">
        <v>2</v>
      </c>
    </row>
    <row r="81" spans="1:5" x14ac:dyDescent="0.25">
      <c r="A81" s="2">
        <v>4</v>
      </c>
      <c r="B81" s="2">
        <v>4</v>
      </c>
      <c r="C81" s="2">
        <v>4</v>
      </c>
      <c r="D81" s="2">
        <v>4</v>
      </c>
      <c r="E81" s="2">
        <v>4</v>
      </c>
    </row>
    <row r="82" spans="1:5" x14ac:dyDescent="0.25">
      <c r="A82" s="2">
        <v>5</v>
      </c>
      <c r="B82" s="2">
        <v>5</v>
      </c>
      <c r="C82" s="2">
        <v>5</v>
      </c>
      <c r="D82" s="2">
        <v>5</v>
      </c>
      <c r="E82" s="2">
        <v>5</v>
      </c>
    </row>
    <row r="83" spans="1:5" x14ac:dyDescent="0.25">
      <c r="A83" s="2">
        <v>5</v>
      </c>
      <c r="B83" s="2">
        <v>5</v>
      </c>
      <c r="C83" s="2">
        <v>4</v>
      </c>
      <c r="D83" s="2">
        <v>4</v>
      </c>
      <c r="E83" s="2">
        <v>4</v>
      </c>
    </row>
    <row r="84" spans="1:5" x14ac:dyDescent="0.25">
      <c r="A84" s="2">
        <v>4</v>
      </c>
      <c r="B84" s="2">
        <v>4</v>
      </c>
      <c r="C84" s="2">
        <v>4</v>
      </c>
      <c r="D84" s="2">
        <v>4</v>
      </c>
      <c r="E84" s="2">
        <v>4</v>
      </c>
    </row>
    <row r="85" spans="1:5" x14ac:dyDescent="0.25">
      <c r="A85" s="2">
        <v>3</v>
      </c>
      <c r="B85" s="2">
        <v>3</v>
      </c>
      <c r="C85" s="2">
        <v>3</v>
      </c>
      <c r="D85" s="2">
        <v>3</v>
      </c>
      <c r="E85" s="2">
        <v>3</v>
      </c>
    </row>
    <row r="86" spans="1:5" x14ac:dyDescent="0.25">
      <c r="A86" s="2">
        <v>5</v>
      </c>
      <c r="B86" s="2">
        <v>5</v>
      </c>
      <c r="C86" s="2">
        <v>5</v>
      </c>
      <c r="D86" s="2">
        <v>5</v>
      </c>
      <c r="E86" s="2">
        <v>5</v>
      </c>
    </row>
    <row r="87" spans="1:5" x14ac:dyDescent="0.25">
      <c r="A87" s="2">
        <v>5</v>
      </c>
      <c r="B87" s="2">
        <v>5</v>
      </c>
      <c r="C87" s="2">
        <v>5</v>
      </c>
      <c r="D87" s="2">
        <v>2</v>
      </c>
      <c r="E87" s="2">
        <v>4</v>
      </c>
    </row>
    <row r="88" spans="1:5" x14ac:dyDescent="0.25">
      <c r="A88" s="2">
        <v>2</v>
      </c>
      <c r="B88" s="2">
        <v>3</v>
      </c>
      <c r="C88" s="2">
        <v>3</v>
      </c>
      <c r="D88" s="2">
        <v>3</v>
      </c>
      <c r="E88" s="2">
        <v>3</v>
      </c>
    </row>
    <row r="89" spans="1:5" x14ac:dyDescent="0.25">
      <c r="A89" s="2">
        <v>4</v>
      </c>
      <c r="B89" s="2">
        <v>4</v>
      </c>
      <c r="C89" s="2">
        <v>4</v>
      </c>
      <c r="D89" s="2">
        <v>4</v>
      </c>
      <c r="E89" s="2">
        <v>4</v>
      </c>
    </row>
    <row r="90" spans="1:5" x14ac:dyDescent="0.25">
      <c r="A90" s="2">
        <v>5</v>
      </c>
      <c r="B90" s="2">
        <v>5</v>
      </c>
      <c r="C90" s="2">
        <v>5</v>
      </c>
      <c r="D90" s="2">
        <v>5</v>
      </c>
      <c r="E90" s="2">
        <v>5</v>
      </c>
    </row>
    <row r="91" spans="1:5" x14ac:dyDescent="0.25">
      <c r="A91" s="2">
        <v>3</v>
      </c>
      <c r="B91" s="2">
        <v>5</v>
      </c>
      <c r="C91" s="2">
        <v>5</v>
      </c>
      <c r="D91" s="2">
        <v>3</v>
      </c>
      <c r="E91" s="2">
        <v>5</v>
      </c>
    </row>
    <row r="92" spans="1:5" x14ac:dyDescent="0.25">
      <c r="A92" s="2">
        <v>2</v>
      </c>
      <c r="B92" s="2">
        <v>3</v>
      </c>
      <c r="C92" s="2">
        <v>4</v>
      </c>
      <c r="D92" s="2">
        <v>3</v>
      </c>
      <c r="E92" s="2">
        <v>3</v>
      </c>
    </row>
    <row r="93" spans="1:5" x14ac:dyDescent="0.25">
      <c r="A93" s="2">
        <v>3</v>
      </c>
      <c r="B93" s="2">
        <v>5</v>
      </c>
      <c r="C93" s="2">
        <v>5</v>
      </c>
      <c r="D93" s="2">
        <v>4</v>
      </c>
      <c r="E93" s="2">
        <v>5</v>
      </c>
    </row>
    <row r="94" spans="1:5" x14ac:dyDescent="0.25">
      <c r="A94" s="2">
        <v>5</v>
      </c>
      <c r="B94" s="2">
        <v>5</v>
      </c>
      <c r="C94" s="2">
        <v>4</v>
      </c>
      <c r="D94" s="2">
        <v>4</v>
      </c>
      <c r="E94" s="2">
        <v>4</v>
      </c>
    </row>
    <row r="95" spans="1:5" x14ac:dyDescent="0.25">
      <c r="A95" s="2">
        <v>4</v>
      </c>
      <c r="B95" s="2">
        <v>4</v>
      </c>
      <c r="C95" s="2">
        <v>4</v>
      </c>
      <c r="D95" s="2">
        <v>4</v>
      </c>
      <c r="E95" s="2">
        <v>4</v>
      </c>
    </row>
    <row r="96" spans="1:5" x14ac:dyDescent="0.25">
      <c r="A96" s="2">
        <v>5</v>
      </c>
      <c r="B96" s="2">
        <v>4</v>
      </c>
      <c r="C96" s="2">
        <v>4</v>
      </c>
      <c r="D96" s="2">
        <v>5</v>
      </c>
      <c r="E96" s="2">
        <v>4</v>
      </c>
    </row>
    <row r="97" spans="1:8" x14ac:dyDescent="0.25">
      <c r="A97" s="2">
        <v>4</v>
      </c>
      <c r="B97" s="2">
        <v>4</v>
      </c>
      <c r="C97" s="2">
        <v>5</v>
      </c>
      <c r="D97" s="2">
        <v>4</v>
      </c>
      <c r="E97" s="2">
        <v>4</v>
      </c>
    </row>
    <row r="98" spans="1:8" x14ac:dyDescent="0.25">
      <c r="A98" s="2">
        <v>3</v>
      </c>
      <c r="B98" s="2">
        <v>5</v>
      </c>
      <c r="C98" s="2">
        <v>5</v>
      </c>
      <c r="D98" s="2">
        <v>3</v>
      </c>
      <c r="E98" s="2">
        <v>3</v>
      </c>
    </row>
    <row r="99" spans="1:8" x14ac:dyDescent="0.25">
      <c r="A99" s="2">
        <v>4</v>
      </c>
      <c r="B99" s="2">
        <v>4</v>
      </c>
      <c r="C99" s="2">
        <v>4</v>
      </c>
      <c r="D99" s="2">
        <v>4</v>
      </c>
      <c r="E99" s="2">
        <v>4</v>
      </c>
    </row>
    <row r="100" spans="1:8" x14ac:dyDescent="0.25">
      <c r="A100" s="2">
        <v>4</v>
      </c>
      <c r="B100" s="2">
        <v>4</v>
      </c>
      <c r="C100" s="2">
        <v>4</v>
      </c>
      <c r="D100" s="2">
        <v>4</v>
      </c>
      <c r="E100" s="2">
        <v>4</v>
      </c>
    </row>
    <row r="101" spans="1:8" x14ac:dyDescent="0.25">
      <c r="A101" s="2">
        <v>3</v>
      </c>
      <c r="B101" s="2">
        <v>4</v>
      </c>
      <c r="C101" s="2">
        <v>3</v>
      </c>
      <c r="D101" s="2">
        <v>3</v>
      </c>
      <c r="E101" s="2">
        <v>3</v>
      </c>
    </row>
    <row r="104" spans="1:8" x14ac:dyDescent="0.25">
      <c r="B104" s="36" t="s">
        <v>103</v>
      </c>
      <c r="C104" s="31" t="s">
        <v>25</v>
      </c>
      <c r="D104" s="31" t="s">
        <v>26</v>
      </c>
      <c r="E104" s="31" t="s">
        <v>27</v>
      </c>
      <c r="F104" s="31" t="s">
        <v>28</v>
      </c>
      <c r="G104" s="31" t="s">
        <v>29</v>
      </c>
      <c r="H104" s="31" t="s">
        <v>53</v>
      </c>
    </row>
    <row r="105" spans="1:8" x14ac:dyDescent="0.25">
      <c r="B105" s="16">
        <v>1</v>
      </c>
      <c r="C105" s="32">
        <v>4</v>
      </c>
      <c r="D105" s="32">
        <v>3</v>
      </c>
      <c r="E105" s="32">
        <v>4</v>
      </c>
      <c r="F105" s="32">
        <v>3</v>
      </c>
      <c r="G105" s="32">
        <v>4</v>
      </c>
      <c r="H105" s="16">
        <f>SUM(C105:G105)</f>
        <v>18</v>
      </c>
    </row>
    <row r="106" spans="1:8" x14ac:dyDescent="0.25">
      <c r="B106" s="16">
        <v>2</v>
      </c>
      <c r="C106" s="32">
        <v>2</v>
      </c>
      <c r="D106" s="32">
        <v>4</v>
      </c>
      <c r="E106" s="32">
        <v>4</v>
      </c>
      <c r="F106" s="32">
        <v>4</v>
      </c>
      <c r="G106" s="32">
        <v>4</v>
      </c>
      <c r="H106" s="16">
        <f t="shared" ref="H106:H169" si="1">SUM(C106:G106)</f>
        <v>18</v>
      </c>
    </row>
    <row r="107" spans="1:8" x14ac:dyDescent="0.25">
      <c r="B107" s="16">
        <v>3</v>
      </c>
      <c r="C107" s="32">
        <v>2</v>
      </c>
      <c r="D107" s="32">
        <v>2</v>
      </c>
      <c r="E107" s="32">
        <v>2</v>
      </c>
      <c r="F107" s="32">
        <v>3</v>
      </c>
      <c r="G107" s="32">
        <v>3</v>
      </c>
      <c r="H107" s="16">
        <f t="shared" si="1"/>
        <v>12</v>
      </c>
    </row>
    <row r="108" spans="1:8" x14ac:dyDescent="0.25">
      <c r="B108" s="16">
        <v>4</v>
      </c>
      <c r="C108" s="32">
        <v>4</v>
      </c>
      <c r="D108" s="32">
        <v>5</v>
      </c>
      <c r="E108" s="32">
        <v>5</v>
      </c>
      <c r="F108" s="32">
        <v>5</v>
      </c>
      <c r="G108" s="32">
        <v>3</v>
      </c>
      <c r="H108" s="16">
        <f t="shared" si="1"/>
        <v>22</v>
      </c>
    </row>
    <row r="109" spans="1:8" x14ac:dyDescent="0.25">
      <c r="B109" s="16">
        <v>5</v>
      </c>
      <c r="C109" s="32">
        <v>4</v>
      </c>
      <c r="D109" s="32">
        <v>5</v>
      </c>
      <c r="E109" s="32">
        <v>4</v>
      </c>
      <c r="F109" s="32">
        <v>4</v>
      </c>
      <c r="G109" s="32">
        <v>4</v>
      </c>
      <c r="H109" s="16">
        <f t="shared" si="1"/>
        <v>21</v>
      </c>
    </row>
    <row r="110" spans="1:8" x14ac:dyDescent="0.25">
      <c r="B110" s="16">
        <v>6</v>
      </c>
      <c r="C110" s="32">
        <v>3</v>
      </c>
      <c r="D110" s="32">
        <v>4</v>
      </c>
      <c r="E110" s="32">
        <v>4</v>
      </c>
      <c r="F110" s="32">
        <v>3</v>
      </c>
      <c r="G110" s="32">
        <v>4</v>
      </c>
      <c r="H110" s="16">
        <f t="shared" si="1"/>
        <v>18</v>
      </c>
    </row>
    <row r="111" spans="1:8" x14ac:dyDescent="0.25">
      <c r="B111" s="16">
        <v>7</v>
      </c>
      <c r="C111" s="32">
        <v>4</v>
      </c>
      <c r="D111" s="32">
        <v>4</v>
      </c>
      <c r="E111" s="32">
        <v>4</v>
      </c>
      <c r="F111" s="32">
        <v>4</v>
      </c>
      <c r="G111" s="32">
        <v>3</v>
      </c>
      <c r="H111" s="16">
        <f t="shared" si="1"/>
        <v>19</v>
      </c>
    </row>
    <row r="112" spans="1:8" x14ac:dyDescent="0.25">
      <c r="B112" s="16">
        <v>8</v>
      </c>
      <c r="C112" s="32">
        <v>5</v>
      </c>
      <c r="D112" s="32">
        <v>5</v>
      </c>
      <c r="E112" s="32">
        <v>5</v>
      </c>
      <c r="F112" s="32">
        <v>5</v>
      </c>
      <c r="G112" s="32">
        <v>5</v>
      </c>
      <c r="H112" s="16">
        <f t="shared" si="1"/>
        <v>25</v>
      </c>
    </row>
    <row r="113" spans="2:8" x14ac:dyDescent="0.25">
      <c r="B113" s="16">
        <v>9</v>
      </c>
      <c r="C113" s="32">
        <v>5</v>
      </c>
      <c r="D113" s="32">
        <v>5</v>
      </c>
      <c r="E113" s="32">
        <v>5</v>
      </c>
      <c r="F113" s="32">
        <v>3</v>
      </c>
      <c r="G113" s="32">
        <v>3</v>
      </c>
      <c r="H113" s="16">
        <f t="shared" si="1"/>
        <v>21</v>
      </c>
    </row>
    <row r="114" spans="2:8" x14ac:dyDescent="0.25">
      <c r="B114" s="16">
        <v>10</v>
      </c>
      <c r="C114" s="32">
        <v>4</v>
      </c>
      <c r="D114" s="32">
        <v>4</v>
      </c>
      <c r="E114" s="32">
        <v>4</v>
      </c>
      <c r="F114" s="32">
        <v>3</v>
      </c>
      <c r="G114" s="32">
        <v>4</v>
      </c>
      <c r="H114" s="16">
        <f t="shared" si="1"/>
        <v>19</v>
      </c>
    </row>
    <row r="115" spans="2:8" x14ac:dyDescent="0.25">
      <c r="B115" s="16">
        <v>11</v>
      </c>
      <c r="C115" s="32">
        <v>4</v>
      </c>
      <c r="D115" s="32">
        <v>4</v>
      </c>
      <c r="E115" s="32">
        <v>4</v>
      </c>
      <c r="F115" s="32">
        <v>3</v>
      </c>
      <c r="G115" s="32">
        <v>4</v>
      </c>
      <c r="H115" s="16">
        <f t="shared" si="1"/>
        <v>19</v>
      </c>
    </row>
    <row r="116" spans="2:8" x14ac:dyDescent="0.25">
      <c r="B116" s="16">
        <v>12</v>
      </c>
      <c r="C116" s="32">
        <v>5</v>
      </c>
      <c r="D116" s="32">
        <v>5</v>
      </c>
      <c r="E116" s="32">
        <v>5</v>
      </c>
      <c r="F116" s="32">
        <v>5</v>
      </c>
      <c r="G116" s="32">
        <v>4</v>
      </c>
      <c r="H116" s="16">
        <f t="shared" si="1"/>
        <v>24</v>
      </c>
    </row>
    <row r="117" spans="2:8" x14ac:dyDescent="0.25">
      <c r="B117" s="16">
        <v>13</v>
      </c>
      <c r="C117" s="32">
        <v>4</v>
      </c>
      <c r="D117" s="32">
        <v>4</v>
      </c>
      <c r="E117" s="32">
        <v>4</v>
      </c>
      <c r="F117" s="32">
        <v>4</v>
      </c>
      <c r="G117" s="32">
        <v>4</v>
      </c>
      <c r="H117" s="16">
        <f t="shared" si="1"/>
        <v>20</v>
      </c>
    </row>
    <row r="118" spans="2:8" x14ac:dyDescent="0.25">
      <c r="B118" s="16">
        <v>14</v>
      </c>
      <c r="C118" s="32">
        <v>4</v>
      </c>
      <c r="D118" s="32">
        <v>4</v>
      </c>
      <c r="E118" s="32">
        <v>4</v>
      </c>
      <c r="F118" s="32">
        <v>4</v>
      </c>
      <c r="G118" s="32">
        <v>4</v>
      </c>
      <c r="H118" s="16">
        <f t="shared" si="1"/>
        <v>20</v>
      </c>
    </row>
    <row r="119" spans="2:8" x14ac:dyDescent="0.25">
      <c r="B119" s="16">
        <v>15</v>
      </c>
      <c r="C119" s="32">
        <v>5</v>
      </c>
      <c r="D119" s="32">
        <v>5</v>
      </c>
      <c r="E119" s="32">
        <v>5</v>
      </c>
      <c r="F119" s="32">
        <v>5</v>
      </c>
      <c r="G119" s="32">
        <v>5</v>
      </c>
      <c r="H119" s="16">
        <f t="shared" si="1"/>
        <v>25</v>
      </c>
    </row>
    <row r="120" spans="2:8" x14ac:dyDescent="0.25">
      <c r="B120" s="16">
        <v>16</v>
      </c>
      <c r="C120" s="32">
        <v>4</v>
      </c>
      <c r="D120" s="32">
        <v>4</v>
      </c>
      <c r="E120" s="32">
        <v>4</v>
      </c>
      <c r="F120" s="32">
        <v>4</v>
      </c>
      <c r="G120" s="32">
        <v>4</v>
      </c>
      <c r="H120" s="16">
        <f t="shared" si="1"/>
        <v>20</v>
      </c>
    </row>
    <row r="121" spans="2:8" x14ac:dyDescent="0.25">
      <c r="B121" s="16">
        <v>17</v>
      </c>
      <c r="C121" s="32">
        <v>5</v>
      </c>
      <c r="D121" s="32">
        <v>5</v>
      </c>
      <c r="E121" s="32">
        <v>5</v>
      </c>
      <c r="F121" s="32">
        <v>5</v>
      </c>
      <c r="G121" s="32">
        <v>5</v>
      </c>
      <c r="H121" s="16">
        <f t="shared" si="1"/>
        <v>25</v>
      </c>
    </row>
    <row r="122" spans="2:8" x14ac:dyDescent="0.25">
      <c r="B122" s="16">
        <v>18</v>
      </c>
      <c r="C122" s="32">
        <v>4</v>
      </c>
      <c r="D122" s="32">
        <v>4</v>
      </c>
      <c r="E122" s="32">
        <v>4</v>
      </c>
      <c r="F122" s="32">
        <v>4</v>
      </c>
      <c r="G122" s="32">
        <v>4</v>
      </c>
      <c r="H122" s="16">
        <f t="shared" si="1"/>
        <v>20</v>
      </c>
    </row>
    <row r="123" spans="2:8" x14ac:dyDescent="0.25">
      <c r="B123" s="16">
        <v>19</v>
      </c>
      <c r="C123" s="32">
        <v>4</v>
      </c>
      <c r="D123" s="32">
        <v>2</v>
      </c>
      <c r="E123" s="32">
        <v>3</v>
      </c>
      <c r="F123" s="32">
        <v>2</v>
      </c>
      <c r="G123" s="32">
        <v>2</v>
      </c>
      <c r="H123" s="16">
        <f t="shared" si="1"/>
        <v>13</v>
      </c>
    </row>
    <row r="124" spans="2:8" x14ac:dyDescent="0.25">
      <c r="B124" s="16">
        <v>20</v>
      </c>
      <c r="C124" s="32">
        <v>4</v>
      </c>
      <c r="D124" s="32">
        <v>4</v>
      </c>
      <c r="E124" s="32">
        <v>4</v>
      </c>
      <c r="F124" s="32">
        <v>4</v>
      </c>
      <c r="G124" s="32">
        <v>4</v>
      </c>
      <c r="H124" s="16">
        <f t="shared" si="1"/>
        <v>20</v>
      </c>
    </row>
    <row r="125" spans="2:8" x14ac:dyDescent="0.25">
      <c r="B125" s="16">
        <v>21</v>
      </c>
      <c r="C125" s="32">
        <v>4</v>
      </c>
      <c r="D125" s="32">
        <v>4</v>
      </c>
      <c r="E125" s="32">
        <v>4</v>
      </c>
      <c r="F125" s="32">
        <v>4</v>
      </c>
      <c r="G125" s="32">
        <v>4</v>
      </c>
      <c r="H125" s="16">
        <f t="shared" si="1"/>
        <v>20</v>
      </c>
    </row>
    <row r="126" spans="2:8" x14ac:dyDescent="0.25">
      <c r="B126" s="16">
        <v>22</v>
      </c>
      <c r="C126" s="32">
        <v>5</v>
      </c>
      <c r="D126" s="32">
        <v>5</v>
      </c>
      <c r="E126" s="32">
        <v>5</v>
      </c>
      <c r="F126" s="32">
        <v>5</v>
      </c>
      <c r="G126" s="32">
        <v>5</v>
      </c>
      <c r="H126" s="16">
        <f t="shared" si="1"/>
        <v>25</v>
      </c>
    </row>
    <row r="127" spans="2:8" x14ac:dyDescent="0.25">
      <c r="B127" s="16">
        <v>23</v>
      </c>
      <c r="C127" s="32">
        <v>2</v>
      </c>
      <c r="D127" s="32">
        <v>3</v>
      </c>
      <c r="E127" s="32">
        <v>4</v>
      </c>
      <c r="F127" s="32">
        <v>3</v>
      </c>
      <c r="G127" s="32">
        <v>3</v>
      </c>
      <c r="H127" s="16">
        <f t="shared" si="1"/>
        <v>15</v>
      </c>
    </row>
    <row r="128" spans="2:8" x14ac:dyDescent="0.25">
      <c r="B128" s="16">
        <v>24</v>
      </c>
      <c r="C128" s="32">
        <v>4</v>
      </c>
      <c r="D128" s="32">
        <v>4</v>
      </c>
      <c r="E128" s="32">
        <v>4</v>
      </c>
      <c r="F128" s="32">
        <v>4</v>
      </c>
      <c r="G128" s="32">
        <v>4</v>
      </c>
      <c r="H128" s="16">
        <f t="shared" si="1"/>
        <v>20</v>
      </c>
    </row>
    <row r="129" spans="2:8" x14ac:dyDescent="0.25">
      <c r="B129" s="16">
        <v>25</v>
      </c>
      <c r="C129" s="32">
        <v>5</v>
      </c>
      <c r="D129" s="32">
        <v>4</v>
      </c>
      <c r="E129" s="32">
        <v>5</v>
      </c>
      <c r="F129" s="32">
        <v>4</v>
      </c>
      <c r="G129" s="32">
        <v>4</v>
      </c>
      <c r="H129" s="16">
        <f t="shared" si="1"/>
        <v>22</v>
      </c>
    </row>
    <row r="130" spans="2:8" x14ac:dyDescent="0.25">
      <c r="B130" s="16">
        <v>26</v>
      </c>
      <c r="C130" s="32">
        <v>4</v>
      </c>
      <c r="D130" s="32">
        <v>4</v>
      </c>
      <c r="E130" s="32">
        <v>4</v>
      </c>
      <c r="F130" s="32">
        <v>4</v>
      </c>
      <c r="G130" s="32">
        <v>4</v>
      </c>
      <c r="H130" s="16">
        <f t="shared" si="1"/>
        <v>20</v>
      </c>
    </row>
    <row r="131" spans="2:8" x14ac:dyDescent="0.25">
      <c r="B131" s="16">
        <v>27</v>
      </c>
      <c r="C131" s="32">
        <v>3</v>
      </c>
      <c r="D131" s="32">
        <v>3</v>
      </c>
      <c r="E131" s="32">
        <v>3</v>
      </c>
      <c r="F131" s="32">
        <v>3</v>
      </c>
      <c r="G131" s="32">
        <v>3</v>
      </c>
      <c r="H131" s="16">
        <f t="shared" si="1"/>
        <v>15</v>
      </c>
    </row>
    <row r="132" spans="2:8" x14ac:dyDescent="0.25">
      <c r="B132" s="16">
        <v>28</v>
      </c>
      <c r="C132" s="32">
        <v>3</v>
      </c>
      <c r="D132" s="32">
        <v>4</v>
      </c>
      <c r="E132" s="32">
        <v>3</v>
      </c>
      <c r="F132" s="32">
        <v>3</v>
      </c>
      <c r="G132" s="32">
        <v>3</v>
      </c>
      <c r="H132" s="16">
        <f t="shared" si="1"/>
        <v>16</v>
      </c>
    </row>
    <row r="133" spans="2:8" x14ac:dyDescent="0.25">
      <c r="B133" s="16">
        <v>29</v>
      </c>
      <c r="C133" s="32">
        <v>5</v>
      </c>
      <c r="D133" s="32">
        <v>4</v>
      </c>
      <c r="E133" s="32">
        <v>4</v>
      </c>
      <c r="F133" s="32">
        <v>3</v>
      </c>
      <c r="G133" s="32">
        <v>4</v>
      </c>
      <c r="H133" s="16">
        <f t="shared" si="1"/>
        <v>20</v>
      </c>
    </row>
    <row r="134" spans="2:8" x14ac:dyDescent="0.25">
      <c r="B134" s="16">
        <v>30</v>
      </c>
      <c r="C134" s="32">
        <v>4</v>
      </c>
      <c r="D134" s="32">
        <v>4</v>
      </c>
      <c r="E134" s="32">
        <v>4</v>
      </c>
      <c r="F134" s="32">
        <v>2</v>
      </c>
      <c r="G134" s="32">
        <v>4</v>
      </c>
      <c r="H134" s="16">
        <f t="shared" si="1"/>
        <v>18</v>
      </c>
    </row>
    <row r="135" spans="2:8" x14ac:dyDescent="0.25">
      <c r="B135" s="16">
        <v>31</v>
      </c>
      <c r="C135" s="32">
        <v>4</v>
      </c>
      <c r="D135" s="32">
        <v>5</v>
      </c>
      <c r="E135" s="32">
        <v>5</v>
      </c>
      <c r="F135" s="32">
        <v>5</v>
      </c>
      <c r="G135" s="32">
        <v>5</v>
      </c>
      <c r="H135" s="16">
        <f t="shared" si="1"/>
        <v>24</v>
      </c>
    </row>
    <row r="136" spans="2:8" x14ac:dyDescent="0.25">
      <c r="B136" s="16">
        <v>32</v>
      </c>
      <c r="C136" s="32">
        <v>4</v>
      </c>
      <c r="D136" s="32">
        <v>4</v>
      </c>
      <c r="E136" s="32">
        <v>4</v>
      </c>
      <c r="F136" s="32">
        <v>4</v>
      </c>
      <c r="G136" s="32">
        <v>4</v>
      </c>
      <c r="H136" s="16">
        <f t="shared" si="1"/>
        <v>20</v>
      </c>
    </row>
    <row r="137" spans="2:8" x14ac:dyDescent="0.25">
      <c r="B137" s="16">
        <v>33</v>
      </c>
      <c r="C137" s="32">
        <v>4</v>
      </c>
      <c r="D137" s="32">
        <v>4</v>
      </c>
      <c r="E137" s="32">
        <v>4</v>
      </c>
      <c r="F137" s="32">
        <v>4</v>
      </c>
      <c r="G137" s="32">
        <v>4</v>
      </c>
      <c r="H137" s="16">
        <f t="shared" si="1"/>
        <v>20</v>
      </c>
    </row>
    <row r="138" spans="2:8" x14ac:dyDescent="0.25">
      <c r="B138" s="16">
        <v>34</v>
      </c>
      <c r="C138" s="32">
        <v>4</v>
      </c>
      <c r="D138" s="32">
        <v>4</v>
      </c>
      <c r="E138" s="32">
        <v>5</v>
      </c>
      <c r="F138" s="32">
        <v>5</v>
      </c>
      <c r="G138" s="32">
        <v>4</v>
      </c>
      <c r="H138" s="16">
        <f t="shared" si="1"/>
        <v>22</v>
      </c>
    </row>
    <row r="139" spans="2:8" x14ac:dyDescent="0.25">
      <c r="B139" s="16">
        <v>35</v>
      </c>
      <c r="C139" s="32">
        <v>2</v>
      </c>
      <c r="D139" s="32">
        <v>2</v>
      </c>
      <c r="E139" s="32">
        <v>2</v>
      </c>
      <c r="F139" s="32">
        <v>2</v>
      </c>
      <c r="G139" s="32">
        <v>2</v>
      </c>
      <c r="H139" s="16">
        <f t="shared" si="1"/>
        <v>10</v>
      </c>
    </row>
    <row r="140" spans="2:8" x14ac:dyDescent="0.25">
      <c r="B140" s="16">
        <v>36</v>
      </c>
      <c r="C140" s="32">
        <v>5</v>
      </c>
      <c r="D140" s="32">
        <v>2</v>
      </c>
      <c r="E140" s="32">
        <v>2</v>
      </c>
      <c r="F140" s="32">
        <v>4</v>
      </c>
      <c r="G140" s="32">
        <v>4</v>
      </c>
      <c r="H140" s="16">
        <f t="shared" si="1"/>
        <v>17</v>
      </c>
    </row>
    <row r="141" spans="2:8" x14ac:dyDescent="0.25">
      <c r="B141" s="16">
        <v>37</v>
      </c>
      <c r="C141" s="32">
        <v>4</v>
      </c>
      <c r="D141" s="32">
        <v>4</v>
      </c>
      <c r="E141" s="32">
        <v>3</v>
      </c>
      <c r="F141" s="32">
        <v>3</v>
      </c>
      <c r="G141" s="32">
        <v>3</v>
      </c>
      <c r="H141" s="16">
        <f t="shared" si="1"/>
        <v>17</v>
      </c>
    </row>
    <row r="142" spans="2:8" x14ac:dyDescent="0.25">
      <c r="B142" s="16">
        <v>38</v>
      </c>
      <c r="C142" s="32">
        <v>2</v>
      </c>
      <c r="D142" s="32">
        <v>4</v>
      </c>
      <c r="E142" s="32">
        <v>3</v>
      </c>
      <c r="F142" s="32">
        <v>3</v>
      </c>
      <c r="G142" s="32">
        <v>3</v>
      </c>
      <c r="H142" s="16">
        <f t="shared" si="1"/>
        <v>15</v>
      </c>
    </row>
    <row r="143" spans="2:8" x14ac:dyDescent="0.25">
      <c r="B143" s="16">
        <v>39</v>
      </c>
      <c r="C143" s="32">
        <v>5</v>
      </c>
      <c r="D143" s="32">
        <v>5</v>
      </c>
      <c r="E143" s="32">
        <v>5</v>
      </c>
      <c r="F143" s="32">
        <v>5</v>
      </c>
      <c r="G143" s="32">
        <v>5</v>
      </c>
      <c r="H143" s="16">
        <f t="shared" si="1"/>
        <v>25</v>
      </c>
    </row>
    <row r="144" spans="2:8" x14ac:dyDescent="0.25">
      <c r="B144" s="16">
        <v>40</v>
      </c>
      <c r="C144" s="32">
        <v>3</v>
      </c>
      <c r="D144" s="32">
        <v>3</v>
      </c>
      <c r="E144" s="32">
        <v>3</v>
      </c>
      <c r="F144" s="32">
        <v>3</v>
      </c>
      <c r="G144" s="32">
        <v>3</v>
      </c>
      <c r="H144" s="16">
        <f t="shared" si="1"/>
        <v>15</v>
      </c>
    </row>
    <row r="145" spans="2:8" x14ac:dyDescent="0.25">
      <c r="B145" s="16">
        <v>41</v>
      </c>
      <c r="C145" s="32">
        <v>4</v>
      </c>
      <c r="D145" s="32">
        <v>4</v>
      </c>
      <c r="E145" s="32">
        <v>4</v>
      </c>
      <c r="F145" s="32">
        <v>4</v>
      </c>
      <c r="G145" s="32">
        <v>4</v>
      </c>
      <c r="H145" s="16">
        <f t="shared" si="1"/>
        <v>20</v>
      </c>
    </row>
    <row r="146" spans="2:8" x14ac:dyDescent="0.25">
      <c r="B146" s="16">
        <v>42</v>
      </c>
      <c r="C146" s="32">
        <v>5</v>
      </c>
      <c r="D146" s="32">
        <v>5</v>
      </c>
      <c r="E146" s="32">
        <v>5</v>
      </c>
      <c r="F146" s="32">
        <v>5</v>
      </c>
      <c r="G146" s="32">
        <v>5</v>
      </c>
      <c r="H146" s="16">
        <f t="shared" si="1"/>
        <v>25</v>
      </c>
    </row>
    <row r="147" spans="2:8" x14ac:dyDescent="0.25">
      <c r="B147" s="16">
        <v>43</v>
      </c>
      <c r="C147" s="32">
        <v>3</v>
      </c>
      <c r="D147" s="32">
        <v>4</v>
      </c>
      <c r="E147" s="32">
        <v>3</v>
      </c>
      <c r="F147" s="32">
        <v>3</v>
      </c>
      <c r="G147" s="32">
        <v>3</v>
      </c>
      <c r="H147" s="16">
        <f t="shared" si="1"/>
        <v>16</v>
      </c>
    </row>
    <row r="148" spans="2:8" x14ac:dyDescent="0.25">
      <c r="B148" s="16">
        <v>44</v>
      </c>
      <c r="C148" s="32">
        <v>4</v>
      </c>
      <c r="D148" s="32">
        <v>3</v>
      </c>
      <c r="E148" s="32">
        <v>3</v>
      </c>
      <c r="F148" s="32">
        <v>3</v>
      </c>
      <c r="G148" s="32">
        <v>4</v>
      </c>
      <c r="H148" s="16">
        <f t="shared" si="1"/>
        <v>17</v>
      </c>
    </row>
    <row r="149" spans="2:8" x14ac:dyDescent="0.25">
      <c r="B149" s="16">
        <v>45</v>
      </c>
      <c r="C149" s="32">
        <v>4</v>
      </c>
      <c r="D149" s="32">
        <v>5</v>
      </c>
      <c r="E149" s="32">
        <v>4</v>
      </c>
      <c r="F149" s="32">
        <v>2</v>
      </c>
      <c r="G149" s="32">
        <v>4</v>
      </c>
      <c r="H149" s="16">
        <f t="shared" si="1"/>
        <v>19</v>
      </c>
    </row>
    <row r="150" spans="2:8" x14ac:dyDescent="0.25">
      <c r="B150" s="16">
        <v>46</v>
      </c>
      <c r="C150" s="32">
        <v>2</v>
      </c>
      <c r="D150" s="32">
        <v>2</v>
      </c>
      <c r="E150" s="32">
        <v>2</v>
      </c>
      <c r="F150" s="32">
        <v>2</v>
      </c>
      <c r="G150" s="32">
        <v>2</v>
      </c>
      <c r="H150" s="16">
        <f t="shared" si="1"/>
        <v>10</v>
      </c>
    </row>
    <row r="151" spans="2:8" x14ac:dyDescent="0.25">
      <c r="B151" s="16">
        <v>47</v>
      </c>
      <c r="C151" s="32">
        <v>3</v>
      </c>
      <c r="D151" s="32">
        <v>3</v>
      </c>
      <c r="E151" s="32">
        <v>3</v>
      </c>
      <c r="F151" s="32">
        <v>3</v>
      </c>
      <c r="G151" s="32">
        <v>2</v>
      </c>
      <c r="H151" s="16">
        <f t="shared" si="1"/>
        <v>14</v>
      </c>
    </row>
    <row r="152" spans="2:8" x14ac:dyDescent="0.25">
      <c r="B152" s="16">
        <v>48</v>
      </c>
      <c r="C152" s="32">
        <v>4</v>
      </c>
      <c r="D152" s="32">
        <v>4</v>
      </c>
      <c r="E152" s="32">
        <v>4</v>
      </c>
      <c r="F152" s="32">
        <v>3</v>
      </c>
      <c r="G152" s="32">
        <v>4</v>
      </c>
      <c r="H152" s="16">
        <f t="shared" si="1"/>
        <v>19</v>
      </c>
    </row>
    <row r="153" spans="2:8" x14ac:dyDescent="0.25">
      <c r="B153" s="16">
        <v>49</v>
      </c>
      <c r="C153" s="32">
        <v>4</v>
      </c>
      <c r="D153" s="32">
        <v>4</v>
      </c>
      <c r="E153" s="32">
        <v>4</v>
      </c>
      <c r="F153" s="32">
        <v>4</v>
      </c>
      <c r="G153" s="32">
        <v>4</v>
      </c>
      <c r="H153" s="16">
        <f t="shared" si="1"/>
        <v>20</v>
      </c>
    </row>
    <row r="154" spans="2:8" x14ac:dyDescent="0.25">
      <c r="B154" s="16">
        <v>50</v>
      </c>
      <c r="C154" s="32">
        <v>3</v>
      </c>
      <c r="D154" s="32">
        <v>3</v>
      </c>
      <c r="E154" s="32">
        <v>3</v>
      </c>
      <c r="F154" s="32">
        <v>2</v>
      </c>
      <c r="G154" s="32">
        <v>3</v>
      </c>
      <c r="H154" s="16">
        <f t="shared" si="1"/>
        <v>14</v>
      </c>
    </row>
    <row r="155" spans="2:8" x14ac:dyDescent="0.25">
      <c r="B155" s="16">
        <v>51</v>
      </c>
      <c r="C155" s="32">
        <v>3</v>
      </c>
      <c r="D155" s="32">
        <v>3</v>
      </c>
      <c r="E155" s="32">
        <v>2</v>
      </c>
      <c r="F155" s="32">
        <v>2</v>
      </c>
      <c r="G155" s="32">
        <v>2</v>
      </c>
      <c r="H155" s="16">
        <f t="shared" si="1"/>
        <v>12</v>
      </c>
    </row>
    <row r="156" spans="2:8" x14ac:dyDescent="0.25">
      <c r="B156" s="16">
        <v>52</v>
      </c>
      <c r="C156" s="32">
        <v>2</v>
      </c>
      <c r="D156" s="32">
        <v>3</v>
      </c>
      <c r="E156" s="32">
        <v>4</v>
      </c>
      <c r="F156" s="32">
        <v>3</v>
      </c>
      <c r="G156" s="32">
        <v>4</v>
      </c>
      <c r="H156" s="16">
        <f t="shared" si="1"/>
        <v>16</v>
      </c>
    </row>
    <row r="157" spans="2:8" x14ac:dyDescent="0.25">
      <c r="B157" s="16">
        <v>53</v>
      </c>
      <c r="C157" s="32">
        <v>4</v>
      </c>
      <c r="D157" s="32">
        <v>4</v>
      </c>
      <c r="E157" s="32">
        <v>4</v>
      </c>
      <c r="F157" s="32">
        <v>4</v>
      </c>
      <c r="G157" s="32">
        <v>4</v>
      </c>
      <c r="H157" s="16">
        <f t="shared" si="1"/>
        <v>20</v>
      </c>
    </row>
    <row r="158" spans="2:8" x14ac:dyDescent="0.25">
      <c r="B158" s="16">
        <v>54</v>
      </c>
      <c r="C158" s="32">
        <v>3</v>
      </c>
      <c r="D158" s="32">
        <v>2</v>
      </c>
      <c r="E158" s="32">
        <v>4</v>
      </c>
      <c r="F158" s="32">
        <v>2</v>
      </c>
      <c r="G158" s="32">
        <v>2</v>
      </c>
      <c r="H158" s="16">
        <f t="shared" si="1"/>
        <v>13</v>
      </c>
    </row>
    <row r="159" spans="2:8" x14ac:dyDescent="0.25">
      <c r="B159" s="16">
        <v>55</v>
      </c>
      <c r="C159" s="32">
        <v>4</v>
      </c>
      <c r="D159" s="32">
        <v>4</v>
      </c>
      <c r="E159" s="32">
        <v>4</v>
      </c>
      <c r="F159" s="32">
        <v>4</v>
      </c>
      <c r="G159" s="32">
        <v>4</v>
      </c>
      <c r="H159" s="16">
        <f t="shared" si="1"/>
        <v>20</v>
      </c>
    </row>
    <row r="160" spans="2:8" x14ac:dyDescent="0.25">
      <c r="B160" s="16">
        <v>56</v>
      </c>
      <c r="C160" s="32">
        <v>4</v>
      </c>
      <c r="D160" s="32">
        <v>4</v>
      </c>
      <c r="E160" s="32">
        <v>4</v>
      </c>
      <c r="F160" s="32">
        <v>5</v>
      </c>
      <c r="G160" s="32">
        <v>4</v>
      </c>
      <c r="H160" s="16">
        <f t="shared" si="1"/>
        <v>21</v>
      </c>
    </row>
    <row r="161" spans="2:8" x14ac:dyDescent="0.25">
      <c r="B161" s="16">
        <v>57</v>
      </c>
      <c r="C161" s="32">
        <v>4</v>
      </c>
      <c r="D161" s="32">
        <v>5</v>
      </c>
      <c r="E161" s="32">
        <v>4</v>
      </c>
      <c r="F161" s="32">
        <v>4</v>
      </c>
      <c r="G161" s="32">
        <v>4</v>
      </c>
      <c r="H161" s="16">
        <f t="shared" si="1"/>
        <v>21</v>
      </c>
    </row>
    <row r="162" spans="2:8" x14ac:dyDescent="0.25">
      <c r="B162" s="16">
        <v>58</v>
      </c>
      <c r="C162" s="32">
        <v>3</v>
      </c>
      <c r="D162" s="32">
        <v>3</v>
      </c>
      <c r="E162" s="32">
        <v>3</v>
      </c>
      <c r="F162" s="32">
        <v>3</v>
      </c>
      <c r="G162" s="32">
        <v>2</v>
      </c>
      <c r="H162" s="16">
        <f t="shared" si="1"/>
        <v>14</v>
      </c>
    </row>
    <row r="163" spans="2:8" x14ac:dyDescent="0.25">
      <c r="B163" s="16">
        <v>59</v>
      </c>
      <c r="C163" s="32">
        <v>4</v>
      </c>
      <c r="D163" s="32">
        <v>4</v>
      </c>
      <c r="E163" s="32">
        <v>4</v>
      </c>
      <c r="F163" s="32">
        <v>4</v>
      </c>
      <c r="G163" s="32">
        <v>4</v>
      </c>
      <c r="H163" s="16">
        <f t="shared" si="1"/>
        <v>20</v>
      </c>
    </row>
    <row r="164" spans="2:8" x14ac:dyDescent="0.25">
      <c r="B164" s="16">
        <v>60</v>
      </c>
      <c r="C164" s="32">
        <v>5</v>
      </c>
      <c r="D164" s="32">
        <v>5</v>
      </c>
      <c r="E164" s="32">
        <v>5</v>
      </c>
      <c r="F164" s="32">
        <v>5</v>
      </c>
      <c r="G164" s="32">
        <v>5</v>
      </c>
      <c r="H164" s="16">
        <f t="shared" si="1"/>
        <v>25</v>
      </c>
    </row>
    <row r="165" spans="2:8" x14ac:dyDescent="0.25">
      <c r="B165" s="16">
        <v>61</v>
      </c>
      <c r="C165" s="32">
        <v>4</v>
      </c>
      <c r="D165" s="32">
        <v>5</v>
      </c>
      <c r="E165" s="32">
        <v>5</v>
      </c>
      <c r="F165" s="32">
        <v>4</v>
      </c>
      <c r="G165" s="32">
        <v>4</v>
      </c>
      <c r="H165" s="16">
        <f t="shared" si="1"/>
        <v>22</v>
      </c>
    </row>
    <row r="166" spans="2:8" x14ac:dyDescent="0.25">
      <c r="B166" s="16">
        <v>62</v>
      </c>
      <c r="C166" s="32">
        <v>4</v>
      </c>
      <c r="D166" s="32">
        <v>4</v>
      </c>
      <c r="E166" s="32">
        <v>4</v>
      </c>
      <c r="F166" s="32">
        <v>4</v>
      </c>
      <c r="G166" s="32">
        <v>4</v>
      </c>
      <c r="H166" s="16">
        <f t="shared" si="1"/>
        <v>20</v>
      </c>
    </row>
    <row r="167" spans="2:8" x14ac:dyDescent="0.25">
      <c r="B167" s="16">
        <v>63</v>
      </c>
      <c r="C167" s="32">
        <v>4</v>
      </c>
      <c r="D167" s="32">
        <v>4</v>
      </c>
      <c r="E167" s="32">
        <v>5</v>
      </c>
      <c r="F167" s="32">
        <v>4</v>
      </c>
      <c r="G167" s="32">
        <v>4</v>
      </c>
      <c r="H167" s="16">
        <f t="shared" si="1"/>
        <v>21</v>
      </c>
    </row>
    <row r="168" spans="2:8" x14ac:dyDescent="0.25">
      <c r="B168" s="16">
        <v>64</v>
      </c>
      <c r="C168" s="32">
        <v>5</v>
      </c>
      <c r="D168" s="32">
        <v>5</v>
      </c>
      <c r="E168" s="32">
        <v>5</v>
      </c>
      <c r="F168" s="32">
        <v>4</v>
      </c>
      <c r="G168" s="32">
        <v>4</v>
      </c>
      <c r="H168" s="16">
        <f t="shared" si="1"/>
        <v>23</v>
      </c>
    </row>
    <row r="169" spans="2:8" x14ac:dyDescent="0.25">
      <c r="B169" s="16">
        <v>65</v>
      </c>
      <c r="C169" s="32">
        <v>2</v>
      </c>
      <c r="D169" s="32">
        <v>3</v>
      </c>
      <c r="E169" s="32">
        <v>3</v>
      </c>
      <c r="F169" s="32">
        <v>4</v>
      </c>
      <c r="G169" s="32">
        <v>3</v>
      </c>
      <c r="H169" s="16">
        <f t="shared" si="1"/>
        <v>15</v>
      </c>
    </row>
    <row r="170" spans="2:8" x14ac:dyDescent="0.25">
      <c r="B170" s="16">
        <v>66</v>
      </c>
      <c r="C170" s="32">
        <v>5</v>
      </c>
      <c r="D170" s="32">
        <v>5</v>
      </c>
      <c r="E170" s="32">
        <v>5</v>
      </c>
      <c r="F170" s="32">
        <v>5</v>
      </c>
      <c r="G170" s="32">
        <v>5</v>
      </c>
      <c r="H170" s="16">
        <f t="shared" ref="H170:H204" si="2">SUM(C170:G170)</f>
        <v>25</v>
      </c>
    </row>
    <row r="171" spans="2:8" x14ac:dyDescent="0.25">
      <c r="B171" s="16">
        <v>67</v>
      </c>
      <c r="C171" s="32">
        <v>3</v>
      </c>
      <c r="D171" s="32">
        <v>4</v>
      </c>
      <c r="E171" s="32">
        <v>4</v>
      </c>
      <c r="F171" s="32">
        <v>4</v>
      </c>
      <c r="G171" s="32">
        <v>3</v>
      </c>
      <c r="H171" s="16">
        <f t="shared" si="2"/>
        <v>18</v>
      </c>
    </row>
    <row r="172" spans="2:8" x14ac:dyDescent="0.25">
      <c r="B172" s="16">
        <v>68</v>
      </c>
      <c r="C172" s="32">
        <v>4</v>
      </c>
      <c r="D172" s="32">
        <v>5</v>
      </c>
      <c r="E172" s="32">
        <v>4</v>
      </c>
      <c r="F172" s="32">
        <v>2</v>
      </c>
      <c r="G172" s="32">
        <v>3</v>
      </c>
      <c r="H172" s="16">
        <f t="shared" si="2"/>
        <v>18</v>
      </c>
    </row>
    <row r="173" spans="2:8" x14ac:dyDescent="0.25">
      <c r="B173" s="16">
        <v>69</v>
      </c>
      <c r="C173" s="32">
        <v>5</v>
      </c>
      <c r="D173" s="32">
        <v>5</v>
      </c>
      <c r="E173" s="32">
        <v>4</v>
      </c>
      <c r="F173" s="32">
        <v>4</v>
      </c>
      <c r="G173" s="32">
        <v>5</v>
      </c>
      <c r="H173" s="16">
        <f t="shared" si="2"/>
        <v>23</v>
      </c>
    </row>
    <row r="174" spans="2:8" x14ac:dyDescent="0.25">
      <c r="B174" s="16">
        <v>70</v>
      </c>
      <c r="C174" s="32">
        <v>4</v>
      </c>
      <c r="D174" s="32">
        <v>4</v>
      </c>
      <c r="E174" s="32">
        <v>4</v>
      </c>
      <c r="F174" s="32">
        <v>4</v>
      </c>
      <c r="G174" s="32">
        <v>4</v>
      </c>
      <c r="H174" s="16">
        <f t="shared" si="2"/>
        <v>20</v>
      </c>
    </row>
    <row r="175" spans="2:8" x14ac:dyDescent="0.25">
      <c r="B175" s="16">
        <v>71</v>
      </c>
      <c r="C175" s="32">
        <v>5</v>
      </c>
      <c r="D175" s="32">
        <v>5</v>
      </c>
      <c r="E175" s="32">
        <v>5</v>
      </c>
      <c r="F175" s="32">
        <v>5</v>
      </c>
      <c r="G175" s="32">
        <v>4</v>
      </c>
      <c r="H175" s="16">
        <f t="shared" si="2"/>
        <v>24</v>
      </c>
    </row>
    <row r="176" spans="2:8" x14ac:dyDescent="0.25">
      <c r="B176" s="16">
        <v>72</v>
      </c>
      <c r="C176" s="32">
        <v>4</v>
      </c>
      <c r="D176" s="32">
        <v>4</v>
      </c>
      <c r="E176" s="32">
        <v>4</v>
      </c>
      <c r="F176" s="32">
        <v>4</v>
      </c>
      <c r="G176" s="32">
        <v>4</v>
      </c>
      <c r="H176" s="16">
        <f t="shared" si="2"/>
        <v>20</v>
      </c>
    </row>
    <row r="177" spans="2:8" x14ac:dyDescent="0.25">
      <c r="B177" s="16">
        <v>73</v>
      </c>
      <c r="C177" s="32">
        <v>4</v>
      </c>
      <c r="D177" s="32">
        <v>4</v>
      </c>
      <c r="E177" s="32">
        <v>5</v>
      </c>
      <c r="F177" s="32">
        <v>3</v>
      </c>
      <c r="G177" s="32">
        <v>4</v>
      </c>
      <c r="H177" s="16">
        <f t="shared" si="2"/>
        <v>20</v>
      </c>
    </row>
    <row r="178" spans="2:8" x14ac:dyDescent="0.25">
      <c r="B178" s="16">
        <v>74</v>
      </c>
      <c r="C178" s="32">
        <v>4</v>
      </c>
      <c r="D178" s="32">
        <v>4</v>
      </c>
      <c r="E178" s="32">
        <v>4</v>
      </c>
      <c r="F178" s="32">
        <v>4</v>
      </c>
      <c r="G178" s="32">
        <v>4</v>
      </c>
      <c r="H178" s="16">
        <f t="shared" si="2"/>
        <v>20</v>
      </c>
    </row>
    <row r="179" spans="2:8" x14ac:dyDescent="0.25">
      <c r="B179" s="16">
        <v>75</v>
      </c>
      <c r="C179" s="32">
        <v>4</v>
      </c>
      <c r="D179" s="32">
        <v>4</v>
      </c>
      <c r="E179" s="32">
        <v>4</v>
      </c>
      <c r="F179" s="32">
        <v>4</v>
      </c>
      <c r="G179" s="32">
        <v>4</v>
      </c>
      <c r="H179" s="16">
        <f t="shared" si="2"/>
        <v>20</v>
      </c>
    </row>
    <row r="180" spans="2:8" x14ac:dyDescent="0.25">
      <c r="B180" s="16">
        <v>76</v>
      </c>
      <c r="C180" s="32">
        <v>4</v>
      </c>
      <c r="D180" s="32">
        <v>5</v>
      </c>
      <c r="E180" s="32">
        <v>4</v>
      </c>
      <c r="F180" s="32">
        <v>4</v>
      </c>
      <c r="G180" s="32">
        <v>4</v>
      </c>
      <c r="H180" s="16">
        <f t="shared" si="2"/>
        <v>21</v>
      </c>
    </row>
    <row r="181" spans="2:8" x14ac:dyDescent="0.25">
      <c r="B181" s="16">
        <v>77</v>
      </c>
      <c r="C181" s="32">
        <v>3</v>
      </c>
      <c r="D181" s="32">
        <v>3</v>
      </c>
      <c r="E181" s="32">
        <v>3</v>
      </c>
      <c r="F181" s="32">
        <v>3</v>
      </c>
      <c r="G181" s="32">
        <v>3</v>
      </c>
      <c r="H181" s="16">
        <f t="shared" si="2"/>
        <v>15</v>
      </c>
    </row>
    <row r="182" spans="2:8" x14ac:dyDescent="0.25">
      <c r="B182" s="16">
        <v>78</v>
      </c>
      <c r="C182" s="32">
        <v>2</v>
      </c>
      <c r="D182" s="32">
        <v>4</v>
      </c>
      <c r="E182" s="32">
        <v>4</v>
      </c>
      <c r="F182" s="32">
        <v>3</v>
      </c>
      <c r="G182" s="32">
        <v>3</v>
      </c>
      <c r="H182" s="16">
        <f t="shared" si="2"/>
        <v>16</v>
      </c>
    </row>
    <row r="183" spans="2:8" x14ac:dyDescent="0.25">
      <c r="B183" s="16">
        <v>79</v>
      </c>
      <c r="C183" s="32">
        <v>3</v>
      </c>
      <c r="D183" s="32">
        <v>3</v>
      </c>
      <c r="E183" s="32">
        <v>3</v>
      </c>
      <c r="F183" s="32">
        <v>3</v>
      </c>
      <c r="G183" s="32">
        <v>2</v>
      </c>
      <c r="H183" s="16">
        <f t="shared" si="2"/>
        <v>14</v>
      </c>
    </row>
    <row r="184" spans="2:8" x14ac:dyDescent="0.25">
      <c r="B184" s="16">
        <v>80</v>
      </c>
      <c r="C184" s="32">
        <v>4</v>
      </c>
      <c r="D184" s="32">
        <v>4</v>
      </c>
      <c r="E184" s="32">
        <v>4</v>
      </c>
      <c r="F184" s="32">
        <v>4</v>
      </c>
      <c r="G184" s="32">
        <v>4</v>
      </c>
      <c r="H184" s="16">
        <f t="shared" si="2"/>
        <v>20</v>
      </c>
    </row>
    <row r="185" spans="2:8" x14ac:dyDescent="0.25">
      <c r="B185" s="16">
        <v>81</v>
      </c>
      <c r="C185" s="32">
        <v>5</v>
      </c>
      <c r="D185" s="32">
        <v>5</v>
      </c>
      <c r="E185" s="32">
        <v>5</v>
      </c>
      <c r="F185" s="32">
        <v>5</v>
      </c>
      <c r="G185" s="32">
        <v>5</v>
      </c>
      <c r="H185" s="16">
        <f t="shared" si="2"/>
        <v>25</v>
      </c>
    </row>
    <row r="186" spans="2:8" x14ac:dyDescent="0.25">
      <c r="B186" s="16">
        <v>82</v>
      </c>
      <c r="C186" s="32">
        <v>5</v>
      </c>
      <c r="D186" s="32">
        <v>5</v>
      </c>
      <c r="E186" s="32">
        <v>4</v>
      </c>
      <c r="F186" s="32">
        <v>4</v>
      </c>
      <c r="G186" s="32">
        <v>4</v>
      </c>
      <c r="H186" s="16">
        <f t="shared" si="2"/>
        <v>22</v>
      </c>
    </row>
    <row r="187" spans="2:8" x14ac:dyDescent="0.25">
      <c r="B187" s="16">
        <v>83</v>
      </c>
      <c r="C187" s="32">
        <v>4</v>
      </c>
      <c r="D187" s="32">
        <v>4</v>
      </c>
      <c r="E187" s="32">
        <v>4</v>
      </c>
      <c r="F187" s="32">
        <v>4</v>
      </c>
      <c r="G187" s="32">
        <v>4</v>
      </c>
      <c r="H187" s="16">
        <f t="shared" si="2"/>
        <v>20</v>
      </c>
    </row>
    <row r="188" spans="2:8" x14ac:dyDescent="0.25">
      <c r="B188" s="16">
        <v>84</v>
      </c>
      <c r="C188" s="32">
        <v>3</v>
      </c>
      <c r="D188" s="32">
        <v>3</v>
      </c>
      <c r="E188" s="32">
        <v>3</v>
      </c>
      <c r="F188" s="32">
        <v>3</v>
      </c>
      <c r="G188" s="32">
        <v>3</v>
      </c>
      <c r="H188" s="16">
        <f t="shared" si="2"/>
        <v>15</v>
      </c>
    </row>
    <row r="189" spans="2:8" x14ac:dyDescent="0.25">
      <c r="B189" s="16">
        <v>85</v>
      </c>
      <c r="C189" s="32">
        <v>5</v>
      </c>
      <c r="D189" s="32">
        <v>5</v>
      </c>
      <c r="E189" s="32">
        <v>5</v>
      </c>
      <c r="F189" s="32">
        <v>5</v>
      </c>
      <c r="G189" s="32">
        <v>5</v>
      </c>
      <c r="H189" s="16">
        <f t="shared" si="2"/>
        <v>25</v>
      </c>
    </row>
    <row r="190" spans="2:8" x14ac:dyDescent="0.25">
      <c r="B190" s="16">
        <v>86</v>
      </c>
      <c r="C190" s="32">
        <v>5</v>
      </c>
      <c r="D190" s="32">
        <v>5</v>
      </c>
      <c r="E190" s="32">
        <v>5</v>
      </c>
      <c r="F190" s="32">
        <v>2</v>
      </c>
      <c r="G190" s="32">
        <v>4</v>
      </c>
      <c r="H190" s="16">
        <f t="shared" si="2"/>
        <v>21</v>
      </c>
    </row>
    <row r="191" spans="2:8" x14ac:dyDescent="0.25">
      <c r="B191" s="16">
        <v>87</v>
      </c>
      <c r="C191" s="32">
        <v>2</v>
      </c>
      <c r="D191" s="32">
        <v>3</v>
      </c>
      <c r="E191" s="32">
        <v>3</v>
      </c>
      <c r="F191" s="32">
        <v>3</v>
      </c>
      <c r="G191" s="32">
        <v>3</v>
      </c>
      <c r="H191" s="16">
        <f t="shared" si="2"/>
        <v>14</v>
      </c>
    </row>
    <row r="192" spans="2:8" x14ac:dyDescent="0.25">
      <c r="B192" s="16">
        <v>88</v>
      </c>
      <c r="C192" s="32">
        <v>4</v>
      </c>
      <c r="D192" s="32">
        <v>4</v>
      </c>
      <c r="E192" s="32">
        <v>4</v>
      </c>
      <c r="F192" s="32">
        <v>4</v>
      </c>
      <c r="G192" s="32">
        <v>4</v>
      </c>
      <c r="H192" s="16">
        <f t="shared" si="2"/>
        <v>20</v>
      </c>
    </row>
    <row r="193" spans="2:8" x14ac:dyDescent="0.25">
      <c r="B193" s="16">
        <v>89</v>
      </c>
      <c r="C193" s="32">
        <v>5</v>
      </c>
      <c r="D193" s="32">
        <v>5</v>
      </c>
      <c r="E193" s="32">
        <v>5</v>
      </c>
      <c r="F193" s="32">
        <v>5</v>
      </c>
      <c r="G193" s="32">
        <v>5</v>
      </c>
      <c r="H193" s="16">
        <f t="shared" si="2"/>
        <v>25</v>
      </c>
    </row>
    <row r="194" spans="2:8" x14ac:dyDescent="0.25">
      <c r="B194" s="16">
        <v>90</v>
      </c>
      <c r="C194" s="32">
        <v>3</v>
      </c>
      <c r="D194" s="32">
        <v>5</v>
      </c>
      <c r="E194" s="32">
        <v>5</v>
      </c>
      <c r="F194" s="32">
        <v>3</v>
      </c>
      <c r="G194" s="32">
        <v>5</v>
      </c>
      <c r="H194" s="16">
        <f t="shared" si="2"/>
        <v>21</v>
      </c>
    </row>
    <row r="195" spans="2:8" x14ac:dyDescent="0.25">
      <c r="B195" s="16">
        <v>91</v>
      </c>
      <c r="C195" s="32">
        <v>2</v>
      </c>
      <c r="D195" s="32">
        <v>3</v>
      </c>
      <c r="E195" s="32">
        <v>4</v>
      </c>
      <c r="F195" s="32">
        <v>3</v>
      </c>
      <c r="G195" s="32">
        <v>3</v>
      </c>
      <c r="H195" s="16">
        <f t="shared" si="2"/>
        <v>15</v>
      </c>
    </row>
    <row r="196" spans="2:8" x14ac:dyDescent="0.25">
      <c r="B196" s="16">
        <v>92</v>
      </c>
      <c r="C196" s="32">
        <v>3</v>
      </c>
      <c r="D196" s="32">
        <v>5</v>
      </c>
      <c r="E196" s="32">
        <v>5</v>
      </c>
      <c r="F196" s="32">
        <v>4</v>
      </c>
      <c r="G196" s="32">
        <v>5</v>
      </c>
      <c r="H196" s="16">
        <f t="shared" si="2"/>
        <v>22</v>
      </c>
    </row>
    <row r="197" spans="2:8" x14ac:dyDescent="0.25">
      <c r="B197" s="16">
        <v>93</v>
      </c>
      <c r="C197" s="32">
        <v>5</v>
      </c>
      <c r="D197" s="32">
        <v>5</v>
      </c>
      <c r="E197" s="32">
        <v>4</v>
      </c>
      <c r="F197" s="32">
        <v>4</v>
      </c>
      <c r="G197" s="32">
        <v>4</v>
      </c>
      <c r="H197" s="16">
        <f t="shared" si="2"/>
        <v>22</v>
      </c>
    </row>
    <row r="198" spans="2:8" x14ac:dyDescent="0.25">
      <c r="B198" s="16">
        <v>94</v>
      </c>
      <c r="C198" s="32">
        <v>4</v>
      </c>
      <c r="D198" s="32">
        <v>4</v>
      </c>
      <c r="E198" s="32">
        <v>4</v>
      </c>
      <c r="F198" s="32">
        <v>4</v>
      </c>
      <c r="G198" s="32">
        <v>4</v>
      </c>
      <c r="H198" s="16">
        <f t="shared" si="2"/>
        <v>20</v>
      </c>
    </row>
    <row r="199" spans="2:8" x14ac:dyDescent="0.25">
      <c r="B199" s="16">
        <v>95</v>
      </c>
      <c r="C199" s="32">
        <v>5</v>
      </c>
      <c r="D199" s="32">
        <v>4</v>
      </c>
      <c r="E199" s="32">
        <v>4</v>
      </c>
      <c r="F199" s="32">
        <v>5</v>
      </c>
      <c r="G199" s="32">
        <v>4</v>
      </c>
      <c r="H199" s="16">
        <f t="shared" si="2"/>
        <v>22</v>
      </c>
    </row>
    <row r="200" spans="2:8" x14ac:dyDescent="0.25">
      <c r="B200" s="16">
        <v>96</v>
      </c>
      <c r="C200" s="32">
        <v>4</v>
      </c>
      <c r="D200" s="32">
        <v>4</v>
      </c>
      <c r="E200" s="32">
        <v>5</v>
      </c>
      <c r="F200" s="32">
        <v>4</v>
      </c>
      <c r="G200" s="32">
        <v>4</v>
      </c>
      <c r="H200" s="16">
        <f t="shared" si="2"/>
        <v>21</v>
      </c>
    </row>
    <row r="201" spans="2:8" x14ac:dyDescent="0.25">
      <c r="B201" s="16">
        <v>97</v>
      </c>
      <c r="C201" s="32">
        <v>3</v>
      </c>
      <c r="D201" s="32">
        <v>5</v>
      </c>
      <c r="E201" s="32">
        <v>5</v>
      </c>
      <c r="F201" s="32">
        <v>3</v>
      </c>
      <c r="G201" s="32">
        <v>3</v>
      </c>
      <c r="H201" s="16">
        <f t="shared" si="2"/>
        <v>19</v>
      </c>
    </row>
    <row r="202" spans="2:8" x14ac:dyDescent="0.25">
      <c r="B202" s="16">
        <v>98</v>
      </c>
      <c r="C202" s="32">
        <v>4</v>
      </c>
      <c r="D202" s="32">
        <v>4</v>
      </c>
      <c r="E202" s="32">
        <v>4</v>
      </c>
      <c r="F202" s="32">
        <v>4</v>
      </c>
      <c r="G202" s="32">
        <v>4</v>
      </c>
      <c r="H202" s="16">
        <f t="shared" si="2"/>
        <v>20</v>
      </c>
    </row>
    <row r="203" spans="2:8" x14ac:dyDescent="0.25">
      <c r="B203" s="16">
        <v>99</v>
      </c>
      <c r="C203" s="32">
        <v>4</v>
      </c>
      <c r="D203" s="32">
        <v>4</v>
      </c>
      <c r="E203" s="32">
        <v>4</v>
      </c>
      <c r="F203" s="32">
        <v>4</v>
      </c>
      <c r="G203" s="32">
        <v>4</v>
      </c>
      <c r="H203" s="16">
        <f t="shared" si="2"/>
        <v>20</v>
      </c>
    </row>
    <row r="204" spans="2:8" x14ac:dyDescent="0.25">
      <c r="B204" s="16">
        <v>100</v>
      </c>
      <c r="C204" s="32">
        <v>3</v>
      </c>
      <c r="D204" s="32">
        <v>4</v>
      </c>
      <c r="E204" s="32">
        <v>3</v>
      </c>
      <c r="F204" s="32">
        <v>3</v>
      </c>
      <c r="G204" s="32">
        <v>3</v>
      </c>
      <c r="H204" s="16">
        <f t="shared" si="2"/>
        <v>16</v>
      </c>
    </row>
  </sheetData>
  <mergeCells count="7">
    <mergeCell ref="I21:O21"/>
    <mergeCell ref="I12:I13"/>
    <mergeCell ref="J12:J13"/>
    <mergeCell ref="K12:O12"/>
    <mergeCell ref="P12:P13"/>
    <mergeCell ref="I14:P14"/>
    <mergeCell ref="I18:P18"/>
  </mergeCells>
  <phoneticPr fontId="5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Data Full</vt:lpstr>
      <vt:lpstr>Data Usaha Responden</vt:lpstr>
      <vt:lpstr>Demografi Jenis Usaha</vt:lpstr>
      <vt:lpstr>Data Deskriptif</vt:lpstr>
      <vt:lpstr>Pengetahuan Perpajakan</vt:lpstr>
      <vt:lpstr>Sanksi Perpajakan</vt:lpstr>
      <vt:lpstr>Sosialisasi Perpajakan</vt:lpstr>
      <vt:lpstr>E-Filling</vt:lpstr>
      <vt:lpstr>Kepatuhan Wajib Pajak</vt:lpstr>
      <vt:lpstr>Karakteristik responden</vt:lpstr>
      <vt:lpstr>Outer Loading</vt:lpstr>
      <vt:lpstr>Composite, Cronbach's Alpha </vt:lpstr>
      <vt:lpstr>AVE OL</vt:lpstr>
      <vt:lpstr>Cross Loading</vt:lpstr>
      <vt:lpstr>Uji Hipotesis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hendro paulus</cp:lastModifiedBy>
  <dcterms:created xsi:type="dcterms:W3CDTF">2022-09-26T07:58:33Z</dcterms:created>
  <dcterms:modified xsi:type="dcterms:W3CDTF">2023-02-11T11:08:37Z</dcterms:modified>
</cp:coreProperties>
</file>